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60" windowWidth="12525" windowHeight="963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<sst xmlns="http://schemas.openxmlformats.org/spreadsheetml/2006/main" count="1069" uniqueCount="872">
  <si>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</si>
  <si>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</si>
  <si>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</si>
  <si>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</si>
  <si>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</si>
  <si>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</si>
  <si>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</si>
  <si>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</si>
  <si>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</si>
  <si>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</si>
  <si>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</si>
  <si>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</si>
  <si>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</si>
  <si>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</si>
  <si>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</si>
  <si>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</si>
  <si>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</si>
  <si>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</si>
  <si>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</si>
  <si>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</si>
  <si>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</si>
  <si>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</si>
  <si>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</si>
  <si>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</si>
  <si>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</si>
  <si>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</si>
  <si>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</si>
  <si>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</si>
  <si>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</si>
  <si>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</si>
  <si>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</si>
  <si>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</si>
  <si>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</si>
  <si>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</si>
  <si>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</si>
  <si>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</si>
  <si>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</si>
  <si>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</si>
  <si>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</si>
  <si>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</si>
  <si>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</si>
  <si>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</si>
  <si>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</si>
  <si>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</si>
  <si>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</si>
  <si>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</si>
  <si>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</si>
  <si>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</si>
  <si>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</si>
  <si>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</si>
  <si>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</si>
  <si>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</si>
  <si>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</si>
  <si>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</si>
  <si>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</si>
  <si>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</si>
  <si>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</si>
  <si>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</si>
  <si>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</si>
  <si>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</si>
  <si>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</si>
  <si>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</si>
  <si>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</si>
  <si>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</si>
  <si>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</si>
  <si>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</si>
  <si>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</si>
  <si>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</si>
  <si>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</si>
  <si>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</si>
  <si>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</si>
  <si>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</si>
  <si>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</si>
  <si>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</si>
  <si>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</si>
  <si>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</si>
  <si>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</si>
  <si>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</si>
  <si>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</si>
  <si>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</si>
  <si>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</si>
  <si>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</si>
  <si>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</si>
  <si>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</si>
  <si>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</si>
  <si>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</si>
  <si>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</si>
  <si>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</si>
  <si>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</si>
  <si>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</si>
  <si>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</si>
  <si>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</si>
  <si>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</si>
  <si>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</si>
  <si>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</si>
  <si>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</si>
  <si>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</si>
  <si>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</si>
  <si>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</si>
  <si>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</si>
  <si>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</si>
  <si>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</si>
  <si>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</si>
  <si>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</si>
  <si>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</si>
  <si>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</si>
  <si>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</si>
  <si>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</si>
  <si>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</si>
  <si>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</si>
  <si>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</si>
  <si>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</si>
  <si>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</si>
  <si>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</si>
  <si>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</si>
  <si>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</si>
  <si>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</si>
  <si>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</si>
  <si>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</si>
  <si>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</si>
  <si>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</si>
  <si>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</si>
  <si>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</si>
  <si>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</si>
  <si>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</si>
  <si>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</si>
  <si>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</si>
  <si>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</si>
  <si>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</si>
  <si>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</si>
  <si>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</si>
  <si>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</si>
  <si>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</si>
  <si>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</si>
  <si>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</si>
  <si>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</si>
  <si>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</si>
  <si>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</si>
  <si>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</si>
  <si>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</si>
  <si>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</si>
  <si>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</si>
  <si>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</si>
  <si>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</si>
  <si>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</si>
  <si>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</si>
  <si>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</si>
  <si>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</si>
  <si>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</si>
  <si>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</si>
  <si>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</si>
  <si>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</si>
  <si>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</si>
  <si>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</si>
  <si>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</si>
  <si>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</si>
  <si>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</si>
  <si>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</si>
  <si>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</si>
  <si>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</si>
  <si>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</si>
  <si>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</si>
  <si>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</si>
  <si>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</si>
  <si>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</si>
  <si>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</si>
  <si>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</si>
  <si>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</si>
  <si>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</si>
  <si>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</si>
  <si>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</si>
  <si>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</si>
  <si>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</si>
  <si>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</si>
  <si>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</si>
  <si>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</si>
  <si>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</si>
  <si>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</si>
  <si>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</si>
  <si>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</si>
  <si>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</si>
  <si>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</si>
  <si>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</si>
  <si>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</si>
  <si>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</si>
  <si>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</si>
  <si>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</si>
  <si>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</si>
  <si>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</si>
  <si>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</si>
  <si>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</si>
  <si>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</si>
  <si>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</si>
  <si>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</si>
  <si>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</si>
  <si>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</si>
  <si>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</si>
  <si>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</si>
  <si>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</si>
  <si>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</si>
  <si>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</si>
  <si>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</si>
  <si>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</si>
  <si>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</si>
  <si>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</si>
  <si>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</si>
  <si>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</si>
  <si>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</si>
  <si>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</si>
  <si>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</si>
  <si>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</si>
  <si>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</si>
  <si>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</si>
  <si>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</si>
  <si>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</si>
  <si>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</si>
  <si>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</si>
  <si>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</si>
  <si>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</si>
  <si>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</si>
  <si>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</si>
  <si>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</si>
  <si>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</si>
  <si>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</si>
  <si>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</si>
  <si>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</si>
  <si>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</si>
  <si>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</si>
  <si>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</si>
  <si>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</si>
  <si>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</si>
  <si>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</si>
  <si>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</si>
  <si>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</si>
  <si>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</si>
  <si>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</si>
  <si>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</si>
  <si>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</si>
  <si>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</si>
  <si>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</si>
  <si>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</si>
  <si>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</si>
  <si>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</si>
  <si>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</si>
  <si>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</si>
  <si>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</si>
  <si>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</si>
  <si>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</si>
  <si>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</si>
  <si>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</si>
  <si>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</si>
  <si>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</si>
  <si>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</si>
  <si>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</si>
  <si>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</si>
  <si>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</si>
  <si>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</si>
  <si>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</si>
  <si>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</si>
  <si>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</si>
  <si>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</si>
  <si>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</si>
  <si>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</si>
  <si>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</si>
  <si>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</si>
  <si>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</si>
  <si>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</si>
  <si>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</si>
  <si>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</si>
  <si>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</si>
  <si>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</si>
  <si>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</si>
  <si>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</si>
  <si>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</si>
  <si>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</si>
  <si>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</si>
  <si>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</si>
  <si>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</si>
  <si>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</si>
  <si>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</si>
  <si>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</si>
  <si>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</si>
  <si>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</si>
  <si>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</si>
  <si>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</si>
  <si>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</si>
  <si>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</si>
  <si>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</si>
  <si>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</si>
  <si>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</si>
  <si>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</si>
  <si>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</si>
  <si>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</si>
  <si>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</si>
  <si>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</si>
  <si>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</si>
  <si>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</si>
  <si>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</si>
  <si>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</si>
  <si>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</si>
  <si>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</si>
  <si>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</si>
  <si>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</si>
  <si>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</si>
  <si>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</si>
  <si>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</si>
  <si>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</si>
  <si>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</si>
  <si>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</si>
  <si>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</si>
  <si>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</si>
  <si>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</si>
  <si>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</si>
  <si>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</si>
  <si>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</si>
  <si>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</si>
  <si>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</si>
  <si>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</si>
  <si>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</si>
  <si>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</si>
  <si>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</si>
  <si>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</si>
  <si>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</si>
  <si>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</si>
  <si>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</si>
  <si>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</si>
  <si>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</si>
  <si>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</si>
  <si>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</si>
  <si>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</si>
  <si>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</si>
  <si>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</si>
  <si>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</si>
  <si>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</si>
  <si>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</si>
  <si>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</si>
  <si>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</si>
  <si>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</si>
  <si>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</si>
  <si>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</si>
  <si>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</si>
  <si>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</si>
  <si>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</si>
  <si>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</si>
  <si>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</si>
  <si>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</si>
  <si>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</si>
  <si>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</si>
  <si>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</si>
  <si>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</si>
  <si>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</si>
  <si>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</si>
  <si>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</si>
  <si>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</si>
  <si>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</si>
  <si>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</si>
  <si>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</si>
  <si>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</si>
  <si>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</si>
  <si>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</si>
  <si>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</si>
  <si>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</si>
  <si>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</si>
  <si>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</si>
  <si>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</si>
  <si>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</si>
  <si>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</si>
  <si>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</si>
  <si>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</si>
  <si>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</si>
  <si>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</si>
  <si>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</si>
  <si>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</si>
  <si>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</si>
  <si>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</si>
  <si>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</si>
  <si>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</si>
  <si>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</si>
  <si>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</si>
  <si>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</si>
  <si>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</si>
  <si>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</si>
  <si>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</si>
  <si>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</si>
  <si>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</si>
  <si>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</si>
  <si>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</si>
  <si>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</si>
  <si>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</si>
  <si>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</si>
  <si>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</si>
  <si>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</si>
  <si>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</si>
  <si>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</si>
  <si>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</si>
  <si>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</si>
  <si>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</si>
  <si>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</si>
  <si>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</si>
  <si>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</si>
  <si>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</si>
  <si>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</si>
  <si>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</si>
  <si>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</si>
  <si>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</si>
  <si>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</si>
  <si>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</si>
  <si>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</si>
  <si>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</si>
  <si>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</si>
  <si>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</si>
  <si>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</si>
  <si>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</si>
  <si>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</si>
  <si>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</si>
  <si>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</si>
  <si>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</si>
  <si>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</si>
  <si>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</si>
  <si>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</si>
  <si>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</si>
  <si>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</si>
  <si>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</si>
  <si>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</si>
  <si>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</si>
  <si>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</si>
  <si>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</si>
  <si>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</si>
  <si>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</si>
  <si>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</si>
  <si>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</si>
  <si>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</si>
  <si>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</si>
  <si>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</si>
  <si>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</si>
  <si>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</si>
  <si>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</si>
  <si>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</si>
  <si>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</si>
  <si>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</si>
  <si>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</si>
  <si>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</si>
  <si>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</si>
  <si>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</si>
  <si>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</si>
  <si>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</si>
  <si>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</si>
  <si>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</si>
  <si>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</si>
  <si>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</si>
  <si>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</si>
  <si>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</si>
  <si>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</si>
  <si>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</si>
  <si>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</si>
  <si>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</si>
  <si>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</si>
  <si>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</si>
  <si>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</si>
  <si>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</si>
  <si>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</si>
  <si>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</si>
  <si>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</si>
  <si>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</si>
  <si>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</si>
  <si>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</si>
  <si>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</si>
  <si>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</si>
  <si>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</si>
  <si>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</si>
  <si>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</si>
  <si>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</si>
  <si>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</si>
  <si>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</si>
  <si>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</si>
  <si>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</si>
  <si>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</si>
  <si>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</si>
  <si>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</si>
  <si>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</si>
  <si>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</si>
  <si>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</si>
  <si>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</si>
  <si>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</si>
  <si>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</si>
  <si>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</si>
  <si>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</si>
  <si>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</si>
  <si>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</si>
  <si>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</si>
  <si>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</si>
  <si>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</si>
  <si>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</si>
  <si>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</si>
  <si>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</si>
  <si>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</si>
  <si>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</si>
  <si>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</si>
  <si>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</si>
  <si>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</si>
  <si>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</si>
  <si>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</si>
  <si>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</si>
  <si>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</si>
  <si>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</si>
  <si>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</si>
  <si>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</si>
  <si>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</si>
  <si>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</si>
  <si>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</si>
  <si>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</si>
  <si>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</si>
  <si>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</si>
  <si>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</si>
  <si>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</si>
  <si>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</si>
  <si>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</si>
  <si>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</si>
  <si>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</si>
  <si>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</si>
  <si>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</si>
  <si>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</si>
  <si>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</si>
  <si>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</si>
  <si>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</si>
  <si>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</si>
  <si>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</si>
  <si>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</si>
  <si>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</si>
  <si>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</si>
  <si>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</si>
  <si>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</si>
  <si>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</si>
  <si>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</si>
  <si>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</si>
  <si>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</si>
  <si>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</si>
  <si>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</si>
  <si>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</si>
  <si>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</si>
  <si>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</si>
  <si>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</si>
  <si>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</si>
  <si>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</si>
  <si>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</si>
  <si>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</si>
  <si>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</si>
  <si>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</si>
  <si>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</si>
  <si>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</si>
  <si>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</si>
  <si>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</si>
  <si>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</si>
  <si>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</si>
  <si>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</si>
  <si>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</si>
  <si>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</si>
  <si>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</si>
  <si>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</si>
  <si>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</si>
  <si>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</si>
  <si>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</si>
  <si>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</si>
  <si>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</si>
  <si>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</si>
  <si>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</si>
  <si>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</si>
  <si>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</si>
  <si>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</si>
  <si>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</si>
  <si>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</si>
  <si>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</si>
  <si>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</si>
  <si>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</si>
  <si>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</si>
  <si>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</si>
  <si>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</si>
  <si>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</si>
  <si>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</si>
  <si>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</si>
  <si>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</si>
  <si>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</si>
  <si>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</si>
  <si>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</si>
  <si>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</si>
  <si>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</si>
  <si>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</si>
  <si>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</si>
  <si>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</si>
  <si>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</si>
  <si>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</si>
  <si>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</si>
  <si>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</si>
  <si>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</si>
  <si>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</si>
  <si>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</si>
  <si>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</si>
  <si>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</si>
  <si>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</si>
  <si>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</si>
  <si>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</si>
  <si>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</si>
  <si>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</si>
  <si>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</si>
  <si>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</si>
  <si>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</si>
  <si>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</si>
  <si>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</si>
  <si>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</si>
  <si>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</si>
  <si>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</si>
  <si>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</si>
  <si>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</si>
  <si>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</si>
  <si>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</si>
  <si>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</si>
  <si>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</si>
  <si>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</si>
  <si>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</si>
  <si>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</si>
  <si>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</si>
  <si>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</si>
  <si>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</si>
  <si>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</si>
  <si>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</si>
  <si>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</si>
  <si>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</si>
  <si>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</si>
  <si>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</si>
  <si>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</si>
  <si>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</si>
  <si>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</si>
  <si>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</si>
  <si>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</si>
  <si>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</si>
  <si>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</si>
  <si>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</si>
  <si>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</si>
  <si>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</si>
  <si>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</si>
  <si>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</si>
  <si>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</si>
  <si>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</si>
  <si>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</si>
  <si>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</si>
  <si>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</si>
  <si>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</si>
  <si>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</si>
  <si>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</si>
  <si>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</si>
  <si>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</si>
  <si>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</si>
  <si>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</si>
  <si>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</si>
  <si>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</si>
  <si>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</si>
  <si>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</si>
  <si>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</si>
  <si>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</si>
  <si>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</si>
  <si>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</si>
  <si>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</si>
  <si>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</si>
  <si>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</si>
  <si>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</si>
  <si>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</si>
  <si>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</si>
  <si>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</si>
  <si>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</si>
  <si>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</si>
  <si>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</si>
  <si>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</si>
  <si>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</si>
  <si>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</si>
  <si>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</si>
  <si>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</si>
  <si>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</si>
  <si>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</si>
  <si>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</si>
  <si>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</si>
  <si>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</si>
  <si>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</si>
  <si>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</si>
  <si>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</si>
  <si>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</si>
  <si>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</si>
  <si>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</si>
  <si>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</si>
  <si>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</si>
  <si>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</si>
  <si>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</si>
  <si>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</si>
  <si>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</si>
  <si>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</si>
  <si>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</si>
  <si>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</si>
  <si>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</si>
  <si>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</si>
  <si>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</si>
  <si>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</si>
  <si>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</si>
  <si>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</si>
  <si>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</si>
  <si>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</si>
  <si>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</si>
  <si>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</si>
  <si>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</si>
  <si>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</si>
  <si>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</si>
  <si>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</si>
  <si>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</si>
  <si>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</si>
  <si>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</si>
  <si>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</si>
  <si>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</si>
  <si>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</si>
  <si>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</si>
  <si>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</si>
  <si>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</si>
  <si>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</si>
  <si>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</si>
  <si>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</si>
  <si>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</si>
  <si>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</si>
  <si>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</si>
  <si>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</si>
  <si>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</si>
  <si>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</si>
  <si>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</si>
  <si>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</si>
  <si>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</si>
  <si>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</si>
  <si>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</si>
  <si>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</si>
  <si>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</si>
  <si>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</si>
  <si>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</si>
  <si>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</si>
  <si>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</si>
  <si>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</si>
  <si>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</si>
  <si>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</si>
  <si>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</si>
  <si>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</si>
  <si>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</si>
  <si>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</si>
  <si>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</si>
  <si>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</si>
  <si>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</si>
  <si>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</si>
  <si>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</si>
  <si>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</si>
  <si>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</si>
  <si>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</si>
  <si>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</si>
  <si>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</si>
  <si>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</si>
  <si>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</si>
  <si>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</si>
  <si>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</si>
  <si>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</si>
  <si>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</si>
  <si>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</si>
  <si>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</si>
  <si>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</si>
  <si>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</si>
  <si>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</si>
  <si>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</si>
  <si>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</si>
  <si>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</si>
  <si>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</si>
  <si>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</si>
  <si>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</si>
  <si>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</si>
  <si>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</si>
  <si>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</si>
  <si>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</si>
  <si>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</si>
  <si>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</si>
  <si>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</si>
  <si>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</si>
  <si>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</si>
  <si>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</si>
  <si>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</si>
  <si>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</si>
  <si>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</si>
  <si>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</si>
  <si>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</si>
  <si>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</si>
  <si>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</si>
  <si>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</si>
  <si>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</si>
  <si>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</si>
  <si>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</si>
  <si>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</si>
  <si>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</si>
  <si>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</si>
  <si>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</si>
  <si>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</si>
  <si>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</si>
  <si>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</si>
  <si>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</si>
  <si>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</si>
  <si>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</si>
  <si>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</si>
  <si>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</si>
  <si>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</si>
  <si>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</si>
  <si>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</si>
  <si>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</si>
  <si>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</si>
  <si>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</si>
  <si>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</si>
  <si>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</si>
  <si>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</si>
  <si>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</si>
  <si>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</si>
  <si>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</si>
  <si>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</si>
  <si>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</si>
  <si>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</si>
  <si>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</si>
  <si>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</si>
  <si>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</si>
  <si>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</si>
  <si>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</si>
  <si>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</si>
  <si>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</si>
  <si>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</si>
  <si>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</si>
  <si>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</si>
  <si>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</si>
  <si>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</si>
  <si>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</si>
  <si>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</si>
  <si>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</si>
  <si>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</si>
  <si>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</si>
  <si>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</si>
  <si>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</si>
  <si>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</si>
  <si>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</si>
  <si>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</si>
  <si>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</si>
  <si>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</si>
  <si>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</si>
  <si>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</si>
  <si>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</si>
  <si>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</si>
  <si>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</si>
  <si>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</si>
  <si>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</si>
  <si>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</si>
  <si>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</si>
  <si>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</si>
  <si>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</si>
  <si>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</si>
  <si>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</si>
  <si>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</si>
  <si>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</si>
  <si>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ИНТЕРКАПИТАЛ ПРОПЪРТИ ДИВЕЛОПМЪНТ АДСИЦ</t>
  </si>
  <si>
    <t>1. Марина Кейп Мениджмънт ЕООД</t>
  </si>
  <si>
    <t>Ръководител: Величко Клингов</t>
  </si>
  <si>
    <t>Величко Клингов</t>
  </si>
  <si>
    <t>Съставител: ОПТИМА ОДИТ АД</t>
  </si>
  <si>
    <t>ОПТИМА ОДИТ АД</t>
  </si>
  <si>
    <t xml:space="preserve">                                    Съставител: </t>
  </si>
  <si>
    <t>01.01.2014-31.12.2014</t>
  </si>
  <si>
    <t>Дата на съставяне: 28.01.2015</t>
  </si>
  <si>
    <t>Дата  на съставяне: 28.01.2015</t>
  </si>
  <si>
    <t xml:space="preserve">Дата на съставяне: 28.01.2015                   </t>
  </si>
  <si>
    <t>28.01.2015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</si>
</sst>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4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0" fillId="4" borderId="1" applyNumberFormat="0" applyFont="0" applyAlignment="0" applyProtection="0"/>
    <xf numFmtId="0" fontId="26" fillId="7" borderId="2" applyNumberFormat="0" applyAlignment="0" applyProtection="0"/>
    <xf numFmtId="0" fontId="2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15" borderId="6" applyNumberFormat="0" applyAlignment="0" applyProtection="0"/>
    <xf numFmtId="0" fontId="33" fillId="15" borderId="2" applyNumberFormat="0" applyAlignment="0" applyProtection="0"/>
    <xf numFmtId="0" fontId="34" fillId="16" borderId="7" applyNumberFormat="0" applyAlignment="0" applyProtection="0"/>
    <xf numFmtId="0" fontId="35" fillId="17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632">
    <xf numFmtId="0" fontId="0" fillId="0" borderId="0" xfId="0" applyAlignment="1">
      <alignment/>
    </xf>
    <xf numFmtId="0" fontId="10" fillId="0" borderId="0" xfId="45" applyFont="1" applyBorder="1" applyAlignment="1" applyProtection="1">
      <alignment horizontal="left" vertical="top"/>
      <protection locked="0"/>
    </xf>
    <xf numFmtId="0" fontId="12" fillId="0" borderId="0" xfId="48" applyFont="1">
      <alignment/>
      <protection/>
    </xf>
    <xf numFmtId="0" fontId="11" fillId="0" borderId="0" xfId="48" applyFont="1" applyAlignment="1">
      <alignment/>
      <protection/>
    </xf>
    <xf numFmtId="0" fontId="11" fillId="0" borderId="0" xfId="46" applyFont="1" applyAlignment="1">
      <alignment wrapText="1"/>
      <protection/>
    </xf>
    <xf numFmtId="0" fontId="11" fillId="0" borderId="10" xfId="48" applyFont="1" applyBorder="1" applyAlignment="1">
      <alignment horizontal="center" vertical="center" wrapText="1"/>
      <protection/>
    </xf>
    <xf numFmtId="0" fontId="11" fillId="0" borderId="10" xfId="48" applyFont="1" applyBorder="1" applyAlignment="1">
      <alignment horizontal="centerContinuous" vertical="center" wrapText="1"/>
      <protection/>
    </xf>
    <xf numFmtId="0" fontId="11" fillId="0" borderId="0" xfId="48" applyFont="1" applyBorder="1" applyAlignment="1">
      <alignment horizontal="center" vertical="center" wrapText="1"/>
      <protection/>
    </xf>
    <xf numFmtId="49" fontId="12" fillId="0" borderId="10" xfId="48" applyNumberFormat="1" applyFont="1" applyBorder="1" applyAlignment="1">
      <alignment horizontal="center" vertical="center" wrapText="1"/>
      <protection/>
    </xf>
    <xf numFmtId="49" fontId="12" fillId="0" borderId="10" xfId="48" applyNumberFormat="1" applyFont="1" applyFill="1" applyBorder="1" applyAlignment="1">
      <alignment horizontal="center" vertical="center" wrapText="1"/>
      <protection/>
    </xf>
    <xf numFmtId="0" fontId="11" fillId="0" borderId="10" xfId="48" applyFont="1" applyBorder="1" applyAlignment="1">
      <alignment vertical="center" wrapText="1"/>
      <protection/>
    </xf>
    <xf numFmtId="0" fontId="12" fillId="0" borderId="0" xfId="48" applyFont="1" applyBorder="1">
      <alignment/>
      <protection/>
    </xf>
    <xf numFmtId="0" fontId="12" fillId="0" borderId="10" xfId="48" applyFont="1" applyBorder="1" applyAlignment="1">
      <alignment vertical="center" wrapText="1"/>
      <protection/>
    </xf>
    <xf numFmtId="0" fontId="12" fillId="0" borderId="10" xfId="48" applyFont="1" applyBorder="1" applyAlignment="1">
      <alignment wrapText="1"/>
      <protection/>
    </xf>
    <xf numFmtId="3" fontId="12" fillId="0" borderId="0" xfId="48" applyNumberFormat="1" applyFont="1" applyBorder="1" applyAlignment="1" applyProtection="1">
      <alignment vertical="center"/>
      <protection locked="0"/>
    </xf>
    <xf numFmtId="0" fontId="11" fillId="0" borderId="0" xfId="48" applyFont="1" applyBorder="1" applyProtection="1">
      <alignment/>
      <protection locked="0"/>
    </xf>
    <xf numFmtId="49" fontId="11" fillId="0" borderId="11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vertical="center" wrapText="1"/>
      <protection/>
    </xf>
    <xf numFmtId="49" fontId="12" fillId="0" borderId="10" xfId="48" applyNumberFormat="1" applyFont="1" applyBorder="1" applyAlignment="1">
      <alignment horizontal="center" wrapText="1"/>
      <protection/>
    </xf>
    <xf numFmtId="49" fontId="11" fillId="0" borderId="0" xfId="48" applyNumberFormat="1" applyFont="1" applyBorder="1" applyAlignment="1" applyProtection="1">
      <alignment horizontal="center" wrapText="1"/>
      <protection locked="0"/>
    </xf>
    <xf numFmtId="49" fontId="12" fillId="15" borderId="10" xfId="48" applyNumberFormat="1" applyFont="1" applyFill="1" applyBorder="1" applyAlignment="1">
      <alignment horizontal="center" vertical="center" wrapText="1"/>
      <protection/>
    </xf>
    <xf numFmtId="49" fontId="11" fillId="0" borderId="12" xfId="48" applyNumberFormat="1" applyFont="1" applyBorder="1" applyAlignment="1">
      <alignment horizontal="center" vertical="center" wrapText="1"/>
      <protection/>
    </xf>
    <xf numFmtId="0" fontId="12" fillId="0" borderId="0" xfId="44" applyFont="1">
      <alignment/>
      <protection/>
    </xf>
    <xf numFmtId="0" fontId="12" fillId="0" borderId="0" xfId="43" applyFont="1" applyAlignment="1">
      <alignment horizontal="center"/>
      <protection/>
    </xf>
    <xf numFmtId="49" fontId="5" fillId="0" borderId="0" xfId="42" applyNumberFormat="1" applyFont="1" applyAlignment="1">
      <alignment horizontal="center" vertical="center" wrapText="1"/>
      <protection/>
    </xf>
    <xf numFmtId="0" fontId="5" fillId="0" borderId="0" xfId="42" applyNumberFormat="1" applyFont="1" applyAlignment="1">
      <alignment horizontal="center" vertical="center" wrapText="1"/>
      <protection/>
    </xf>
    <xf numFmtId="0" fontId="5" fillId="0" borderId="0" xfId="43" applyFont="1" applyAlignment="1">
      <alignment vertical="justify"/>
      <protection/>
    </xf>
    <xf numFmtId="0" fontId="5" fillId="0" borderId="0" xfId="43" applyFont="1" applyBorder="1" applyAlignment="1">
      <alignment vertical="justify"/>
      <protection/>
    </xf>
    <xf numFmtId="49" fontId="5" fillId="0" borderId="0" xfId="43" applyNumberFormat="1" applyFont="1" applyBorder="1" applyAlignment="1">
      <alignment vertical="justify"/>
      <protection/>
    </xf>
    <xf numFmtId="0" fontId="6" fillId="0" borderId="0" xfId="43" applyFont="1" applyBorder="1" applyAlignment="1">
      <alignment vertical="justify"/>
      <protection/>
    </xf>
    <xf numFmtId="0" fontId="5" fillId="0" borderId="0" xfId="43" applyFont="1" applyBorder="1" applyAlignment="1">
      <alignment horizontal="right" vertical="justify"/>
      <protection/>
    </xf>
    <xf numFmtId="0" fontId="5" fillId="0" borderId="10" xfId="42" applyFont="1" applyBorder="1" applyAlignment="1">
      <alignment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49" fontId="5" fillId="0" borderId="10" xfId="42" applyNumberFormat="1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right" vertical="center" wrapText="1"/>
      <protection/>
    </xf>
    <xf numFmtId="49" fontId="13" fillId="0" borderId="10" xfId="42" applyNumberFormat="1" applyFont="1" applyBorder="1" applyAlignment="1">
      <alignment horizontal="center" vertical="center" wrapText="1"/>
      <protection/>
    </xf>
    <xf numFmtId="49" fontId="17" fillId="0" borderId="10" xfId="42" applyNumberFormat="1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left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49" fontId="5" fillId="0" borderId="0" xfId="42" applyNumberFormat="1" applyFont="1" applyBorder="1" applyAlignment="1">
      <alignment horizontal="left" vertical="center" wrapText="1"/>
      <protection/>
    </xf>
    <xf numFmtId="0" fontId="6" fillId="0" borderId="0" xfId="42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14" borderId="10" xfId="47" applyNumberFormat="1" applyFont="1" applyFill="1" applyBorder="1" applyAlignment="1" applyProtection="1">
      <alignment vertical="center"/>
      <protection locked="0"/>
    </xf>
    <xf numFmtId="1" fontId="12" fillId="7" borderId="10" xfId="47" applyNumberFormat="1" applyFont="1" applyFill="1" applyBorder="1" applyAlignment="1" applyProtection="1">
      <alignment vertical="center"/>
      <protection locked="0"/>
    </xf>
    <xf numFmtId="1" fontId="12" fillId="18" borderId="10" xfId="47" applyNumberFormat="1" applyFont="1" applyFill="1" applyBorder="1" applyAlignment="1" applyProtection="1">
      <alignment vertical="center"/>
      <protection locked="0"/>
    </xf>
    <xf numFmtId="3" fontId="12" fillId="0" borderId="10" xfId="47" applyNumberFormat="1" applyFont="1" applyBorder="1" applyAlignment="1" applyProtection="1">
      <alignment vertical="center"/>
      <protection/>
    </xf>
    <xf numFmtId="3" fontId="12" fillId="0" borderId="10" xfId="47" applyNumberFormat="1" applyFont="1" applyFill="1" applyBorder="1" applyAlignment="1" applyProtection="1">
      <alignment vertical="center"/>
      <protection/>
    </xf>
    <xf numFmtId="1" fontId="11" fillId="14" borderId="10" xfId="47" applyNumberFormat="1" applyFont="1" applyFill="1" applyBorder="1" applyAlignment="1" applyProtection="1">
      <alignment vertical="center"/>
      <protection locked="0"/>
    </xf>
    <xf numFmtId="3" fontId="11" fillId="0" borderId="10" xfId="47" applyNumberFormat="1" applyFont="1" applyBorder="1" applyAlignment="1" applyProtection="1">
      <alignment vertical="center"/>
      <protection/>
    </xf>
    <xf numFmtId="3" fontId="12" fillId="0" borderId="10" xfId="47" applyNumberFormat="1" applyFont="1" applyBorder="1" applyProtection="1">
      <alignment/>
      <protection/>
    </xf>
    <xf numFmtId="1" fontId="12" fillId="7" borderId="10" xfId="46" applyNumberFormat="1" applyFont="1" applyFill="1" applyBorder="1" applyAlignment="1" applyProtection="1">
      <alignment wrapText="1"/>
      <protection locked="0"/>
    </xf>
    <xf numFmtId="3" fontId="12" fillId="0" borderId="10" xfId="46" applyNumberFormat="1" applyFont="1" applyFill="1" applyBorder="1" applyAlignment="1" applyProtection="1">
      <alignment wrapText="1"/>
      <protection/>
    </xf>
    <xf numFmtId="1" fontId="12" fillId="18" borderId="10" xfId="46" applyNumberFormat="1" applyFont="1" applyFill="1" applyBorder="1" applyAlignment="1" applyProtection="1">
      <alignment wrapText="1"/>
      <protection locked="0"/>
    </xf>
    <xf numFmtId="49" fontId="12" fillId="0" borderId="10" xfId="48" applyNumberFormat="1" applyFont="1" applyBorder="1" applyAlignment="1" applyProtection="1">
      <alignment horizontal="center" vertical="center" wrapText="1"/>
      <protection/>
    </xf>
    <xf numFmtId="3" fontId="12" fillId="0" borderId="10" xfId="48" applyNumberFormat="1" applyFont="1" applyFill="1" applyBorder="1" applyAlignment="1" applyProtection="1">
      <alignment vertical="center"/>
      <protection/>
    </xf>
    <xf numFmtId="3" fontId="12" fillId="0" borderId="10" xfId="48" applyNumberFormat="1" applyFont="1" applyBorder="1" applyAlignment="1" applyProtection="1">
      <alignment vertical="center"/>
      <protection/>
    </xf>
    <xf numFmtId="1" fontId="12" fillId="7" borderId="10" xfId="48" applyNumberFormat="1" applyFont="1" applyFill="1" applyBorder="1" applyAlignment="1" applyProtection="1">
      <alignment vertical="center"/>
      <protection locked="0"/>
    </xf>
    <xf numFmtId="3" fontId="12" fillId="0" borderId="13" xfId="48" applyNumberFormat="1" applyFont="1" applyBorder="1" applyAlignment="1" applyProtection="1">
      <alignment vertical="center"/>
      <protection/>
    </xf>
    <xf numFmtId="3" fontId="12" fillId="0" borderId="11" xfId="48" applyNumberFormat="1" applyFont="1" applyBorder="1" applyAlignment="1" applyProtection="1">
      <alignment vertical="center"/>
      <protection/>
    </xf>
    <xf numFmtId="1" fontId="13" fillId="14" borderId="10" xfId="43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43" applyNumberFormat="1" applyFont="1" applyBorder="1" applyAlignment="1" applyProtection="1">
      <alignment horizontal="center" vertical="center" wrapText="1"/>
      <protection/>
    </xf>
    <xf numFmtId="1" fontId="12" fillId="14" borderId="10" xfId="43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43" applyFont="1" applyBorder="1" applyAlignment="1" applyProtection="1">
      <alignment horizontal="center" vertical="center" wrapText="1"/>
      <protection/>
    </xf>
    <xf numFmtId="0" fontId="12" fillId="0" borderId="13" xfId="43" applyFont="1" applyFill="1" applyBorder="1" applyAlignment="1" applyProtection="1">
      <alignment horizontal="center" vertical="center" wrapText="1"/>
      <protection/>
    </xf>
    <xf numFmtId="1" fontId="12" fillId="15" borderId="14" xfId="43" applyNumberFormat="1" applyFont="1" applyFill="1" applyBorder="1" applyAlignment="1" applyProtection="1">
      <alignment horizontal="left" vertical="center" wrapText="1"/>
      <protection/>
    </xf>
    <xf numFmtId="1" fontId="12" fillId="15" borderId="14" xfId="43" applyNumberFormat="1" applyFont="1" applyFill="1" applyBorder="1" applyAlignment="1" applyProtection="1">
      <alignment horizontal="center" vertical="center" wrapText="1"/>
      <protection/>
    </xf>
    <xf numFmtId="0" fontId="12" fillId="0" borderId="11" xfId="43" applyFont="1" applyBorder="1" applyAlignment="1" applyProtection="1">
      <alignment horizontal="center" vertical="center" wrapText="1"/>
      <protection/>
    </xf>
    <xf numFmtId="0" fontId="12" fillId="0" borderId="11" xfId="43" applyFont="1" applyFill="1" applyBorder="1" applyAlignment="1" applyProtection="1">
      <alignment horizontal="center" vertical="center" wrapText="1"/>
      <protection/>
    </xf>
    <xf numFmtId="1" fontId="12" fillId="14" borderId="10" xfId="43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2" fillId="0" borderId="10" xfId="43" applyFont="1" applyFill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left" vertical="center" wrapText="1"/>
      <protection/>
    </xf>
    <xf numFmtId="0" fontId="12" fillId="0" borderId="0" xfId="41" applyFont="1" applyBorder="1" applyAlignment="1" applyProtection="1">
      <alignment horizontal="left" vertical="center" wrapText="1"/>
      <protection/>
    </xf>
    <xf numFmtId="1" fontId="12" fillId="0" borderId="0" xfId="41" applyNumberFormat="1" applyFont="1" applyBorder="1" applyAlignment="1" applyProtection="1">
      <alignment horizontal="left" vertical="center" wrapText="1"/>
      <protection/>
    </xf>
    <xf numFmtId="49" fontId="11" fillId="0" borderId="13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49" fontId="11" fillId="0" borderId="15" xfId="41" applyNumberFormat="1" applyFont="1" applyBorder="1" applyAlignment="1" applyProtection="1">
      <alignment horizontal="center" vertical="center" wrapText="1"/>
      <protection/>
    </xf>
    <xf numFmtId="0" fontId="11" fillId="0" borderId="13" xfId="41" applyFont="1" applyBorder="1" applyAlignment="1" applyProtection="1">
      <alignment horizontal="center" vertical="center" wrapText="1"/>
      <protection/>
    </xf>
    <xf numFmtId="49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49" fontId="12" fillId="0" borderId="11" xfId="41" applyNumberFormat="1" applyFont="1" applyBorder="1" applyAlignment="1" applyProtection="1">
      <alignment horizontal="center" vertical="center" wrapText="1"/>
      <protection/>
    </xf>
    <xf numFmtId="0" fontId="12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left" vertical="center" wrapText="1"/>
      <protection/>
    </xf>
    <xf numFmtId="49" fontId="12" fillId="0" borderId="10" xfId="41" applyNumberFormat="1" applyFont="1" applyBorder="1" applyAlignment="1" applyProtection="1">
      <alignment horizontal="center" vertical="center" wrapText="1"/>
      <protection/>
    </xf>
    <xf numFmtId="0" fontId="13" fillId="0" borderId="10" xfId="41" applyFont="1" applyBorder="1" applyAlignment="1" applyProtection="1">
      <alignment horizontal="right" vertical="center" wrapText="1"/>
      <protection/>
    </xf>
    <xf numFmtId="49" fontId="13" fillId="0" borderId="10" xfId="41" applyNumberFormat="1" applyFont="1" applyBorder="1" applyAlignment="1" applyProtection="1">
      <alignment horizontal="center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12" fillId="0" borderId="10" xfId="41" applyFont="1" applyFill="1" applyBorder="1" applyAlignment="1" applyProtection="1">
      <alignment vertic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0" xfId="41" applyFont="1" applyBorder="1" applyAlignment="1" applyProtection="1">
      <alignment horizontal="right" vertical="center" wrapText="1"/>
      <protection/>
    </xf>
    <xf numFmtId="49" fontId="11" fillId="0" borderId="0" xfId="41" applyNumberFormat="1" applyFont="1" applyBorder="1" applyAlignment="1" applyProtection="1">
      <alignment horizontal="right" vertical="center" wrapText="1"/>
      <protection/>
    </xf>
    <xf numFmtId="1" fontId="12" fillId="14" borderId="10" xfId="4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0" applyFont="1" applyAlignment="1">
      <alignment/>
      <protection/>
    </xf>
    <xf numFmtId="0" fontId="11" fillId="0" borderId="0" xfId="44" applyFont="1">
      <alignment/>
      <protection/>
    </xf>
    <xf numFmtId="0" fontId="12" fillId="0" borderId="0" xfId="44" applyFont="1" applyBorder="1">
      <alignment/>
      <protection/>
    </xf>
    <xf numFmtId="49" fontId="12" fillId="0" borderId="0" xfId="44" applyNumberFormat="1" applyFont="1">
      <alignment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1" fontId="12" fillId="0" borderId="10" xfId="40" applyNumberFormat="1" applyFont="1" applyBorder="1" applyAlignment="1" applyProtection="1">
      <alignment horizontal="right" vertical="center" wrapText="1"/>
      <protection/>
    </xf>
    <xf numFmtId="0" fontId="12" fillId="0" borderId="10" xfId="40" applyFont="1" applyFill="1" applyBorder="1" applyAlignment="1" applyProtection="1">
      <alignment horizontal="right" vertical="center" wrapText="1"/>
      <protection/>
    </xf>
    <xf numFmtId="0" fontId="12" fillId="0" borderId="0" xfId="40" applyFont="1" applyBorder="1" applyProtection="1">
      <alignment/>
      <protection/>
    </xf>
    <xf numFmtId="0" fontId="12" fillId="0" borderId="0" xfId="44" applyFont="1" applyProtection="1">
      <alignment/>
      <protection/>
    </xf>
    <xf numFmtId="1" fontId="12" fillId="1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14" borderId="10" xfId="40" applyNumberFormat="1" applyFont="1" applyFill="1" applyBorder="1" applyAlignment="1" applyProtection="1">
      <alignment horizontal="right"/>
      <protection locked="0"/>
    </xf>
    <xf numFmtId="1" fontId="12" fillId="18" borderId="10" xfId="40" applyNumberFormat="1" applyFont="1" applyFill="1" applyBorder="1" applyAlignment="1" applyProtection="1">
      <alignment horizontal="right"/>
      <protection locked="0"/>
    </xf>
    <xf numFmtId="1" fontId="12" fillId="0" borderId="10" xfId="40" applyNumberFormat="1" applyFont="1" applyBorder="1" applyAlignment="1" applyProtection="1">
      <alignment horizontal="right"/>
      <protection/>
    </xf>
    <xf numFmtId="1" fontId="12" fillId="0" borderId="0" xfId="40" applyNumberFormat="1" applyFont="1" applyBorder="1" applyAlignment="1" applyProtection="1">
      <alignment horizontal="left" vertical="center" wrapText="1"/>
      <protection/>
    </xf>
    <xf numFmtId="1" fontId="12" fillId="0" borderId="0" xfId="40" applyNumberFormat="1" applyFont="1" applyBorder="1" applyProtection="1">
      <alignment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0" fontId="11" fillId="0" borderId="0" xfId="44" applyFont="1" applyAlignment="1" applyProtection="1">
      <alignment horizontal="center"/>
      <protection/>
    </xf>
    <xf numFmtId="0" fontId="11" fillId="0" borderId="10" xfId="40" applyFont="1" applyBorder="1" applyAlignment="1" applyProtection="1">
      <alignment horizontal="center"/>
      <protection/>
    </xf>
    <xf numFmtId="1" fontId="12" fillId="0" borderId="10" xfId="40" applyNumberFormat="1" applyFont="1" applyBorder="1" applyAlignment="1" applyProtection="1">
      <alignment horizontal="center" vertical="center" wrapText="1"/>
      <protection/>
    </xf>
    <xf numFmtId="1" fontId="12" fillId="0" borderId="10" xfId="40" applyNumberFormat="1" applyFont="1" applyFill="1" applyBorder="1" applyAlignment="1" applyProtection="1">
      <alignment horizontal="right" vertical="center" wrapText="1"/>
      <protection/>
    </xf>
    <xf numFmtId="1" fontId="12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Protection="1">
      <alignment/>
      <protection/>
    </xf>
    <xf numFmtId="0" fontId="11" fillId="0" borderId="0" xfId="44" applyFont="1" applyProtection="1">
      <alignment/>
      <protection/>
    </xf>
    <xf numFmtId="0" fontId="11" fillId="0" borderId="10" xfId="40" applyFont="1" applyBorder="1" applyProtection="1">
      <alignment/>
      <protection/>
    </xf>
    <xf numFmtId="1" fontId="12" fillId="0" borderId="10" xfId="40" applyNumberFormat="1" applyFont="1" applyFill="1" applyBorder="1" applyAlignment="1" applyProtection="1">
      <alignment horizontal="right"/>
      <protection/>
    </xf>
    <xf numFmtId="1" fontId="11" fillId="14" borderId="16" xfId="47" applyNumberFormat="1" applyFont="1" applyFill="1" applyBorder="1" applyAlignment="1" applyProtection="1">
      <alignment vertical="center"/>
      <protection locked="0"/>
    </xf>
    <xf numFmtId="0" fontId="11" fillId="0" borderId="10" xfId="47" applyFont="1" applyBorder="1" applyAlignment="1" applyProtection="1">
      <alignment vertical="center" wrapText="1"/>
      <protection/>
    </xf>
    <xf numFmtId="0" fontId="11" fillId="0" borderId="10" xfId="47" applyFont="1" applyBorder="1" applyAlignment="1" applyProtection="1">
      <alignment horizontal="left" vertical="center" wrapText="1"/>
      <protection/>
    </xf>
    <xf numFmtId="49" fontId="11" fillId="0" borderId="10" xfId="47" applyNumberFormat="1" applyFont="1" applyBorder="1" applyAlignment="1" applyProtection="1">
      <alignment horizontal="center" vertical="center" wrapText="1"/>
      <protection/>
    </xf>
    <xf numFmtId="0" fontId="12" fillId="0" borderId="0" xfId="46" applyFont="1" applyBorder="1" applyAlignment="1" applyProtection="1">
      <alignment wrapText="1"/>
      <protection/>
    </xf>
    <xf numFmtId="0" fontId="12" fillId="0" borderId="0" xfId="46" applyFont="1" applyAlignment="1" applyProtection="1">
      <alignment wrapText="1"/>
      <protection/>
    </xf>
    <xf numFmtId="1" fontId="12" fillId="14" borderId="10" xfId="46" applyNumberFormat="1" applyFont="1" applyFill="1" applyBorder="1" applyAlignment="1" applyProtection="1">
      <alignment wrapText="1"/>
      <protection locked="0"/>
    </xf>
    <xf numFmtId="1" fontId="12" fillId="0" borderId="0" xfId="46" applyNumberFormat="1" applyFont="1" applyAlignment="1" applyProtection="1">
      <alignment wrapText="1"/>
      <protection/>
    </xf>
    <xf numFmtId="0" fontId="12" fillId="0" borderId="0" xfId="48" applyFont="1" applyBorder="1" applyProtection="1">
      <alignment/>
      <protection/>
    </xf>
    <xf numFmtId="0" fontId="11" fillId="0" borderId="0" xfId="48" applyFont="1" applyBorder="1" applyAlignment="1">
      <alignment horizontal="centerContinuous" vertical="center" wrapText="1"/>
      <protection/>
    </xf>
    <xf numFmtId="0" fontId="11" fillId="0" borderId="0" xfId="48" applyFont="1" applyBorder="1" applyAlignment="1" applyProtection="1">
      <alignment horizontal="left" vertical="center" wrapText="1"/>
      <protection/>
    </xf>
    <xf numFmtId="0" fontId="12" fillId="0" borderId="0" xfId="40" applyFont="1" applyAlignment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centerContinuous" vertical="center" wrapText="1"/>
      <protection/>
    </xf>
    <xf numFmtId="1" fontId="12" fillId="0" borderId="0" xfId="43" applyNumberFormat="1" applyFont="1" applyBorder="1" applyAlignment="1">
      <alignment vertical="justify" wrapText="1"/>
      <protection/>
    </xf>
    <xf numFmtId="0" fontId="11" fillId="0" borderId="12" xfId="41" applyFont="1" applyBorder="1" applyAlignment="1" applyProtection="1">
      <alignment horizontal="centerContinuous" vertical="center" wrapText="1"/>
      <protection/>
    </xf>
    <xf numFmtId="0" fontId="11" fillId="0" borderId="14" xfId="41" applyFont="1" applyBorder="1" applyAlignment="1" applyProtection="1">
      <alignment horizontal="centerContinuous" vertical="center" wrapText="1"/>
      <protection/>
    </xf>
    <xf numFmtId="0" fontId="11" fillId="0" borderId="16" xfId="41" applyFont="1" applyBorder="1" applyAlignment="1" applyProtection="1">
      <alignment horizontal="centerContinuous" vertical="center" wrapText="1"/>
      <protection/>
    </xf>
    <xf numFmtId="0" fontId="11" fillId="0" borderId="10" xfId="41" applyFont="1" applyBorder="1" applyAlignment="1" applyProtection="1">
      <alignment horizontal="centerContinuous" vertical="center" wrapText="1"/>
      <protection/>
    </xf>
    <xf numFmtId="44" fontId="11" fillId="0" borderId="10" xfId="35" applyFont="1" applyBorder="1" applyAlignment="1" applyProtection="1">
      <alignment horizontal="centerContinuous" vertical="center" wrapText="1"/>
      <protection/>
    </xf>
    <xf numFmtId="49" fontId="5" fillId="0" borderId="0" xfId="42" applyNumberFormat="1" applyFont="1" applyAlignment="1">
      <alignment horizontal="centerContinuous" vertical="center" wrapText="1"/>
      <protection/>
    </xf>
    <xf numFmtId="0" fontId="10" fillId="0" borderId="0" xfId="45" applyFont="1" applyAlignment="1">
      <alignment horizontal="left" vertical="top" wrapText="1"/>
      <protection/>
    </xf>
    <xf numFmtId="0" fontId="10" fillId="0" borderId="0" xfId="45" applyFont="1" applyAlignment="1">
      <alignment vertical="top" wrapText="1"/>
      <protection/>
    </xf>
    <xf numFmtId="0" fontId="10" fillId="0" borderId="0" xfId="45" applyFont="1" applyAlignment="1">
      <alignment vertical="top"/>
      <protection/>
    </xf>
    <xf numFmtId="0" fontId="6" fillId="0" borderId="0" xfId="45" applyFont="1" applyAlignment="1">
      <alignment vertical="top"/>
      <protection/>
    </xf>
    <xf numFmtId="0" fontId="8" fillId="0" borderId="0" xfId="45" applyFont="1" applyBorder="1" applyAlignment="1" applyProtection="1">
      <alignment vertical="top" wrapText="1"/>
      <protection locked="0"/>
    </xf>
    <xf numFmtId="1" fontId="10" fillId="14" borderId="12" xfId="45" applyNumberFormat="1" applyFont="1" applyFill="1" applyBorder="1" applyAlignment="1" applyProtection="1">
      <alignment vertical="top" wrapText="1"/>
      <protection locked="0"/>
    </xf>
    <xf numFmtId="1" fontId="10" fillId="14" borderId="17" xfId="45" applyNumberFormat="1" applyFont="1" applyFill="1" applyBorder="1" applyAlignment="1" applyProtection="1">
      <alignment vertical="top" wrapText="1"/>
      <protection locked="0"/>
    </xf>
    <xf numFmtId="1" fontId="10" fillId="18" borderId="17" xfId="45" applyNumberFormat="1" applyFont="1" applyFill="1" applyBorder="1" applyAlignment="1" applyProtection="1">
      <alignment vertical="top" wrapText="1"/>
      <protection locked="0"/>
    </xf>
    <xf numFmtId="1" fontId="10" fillId="0" borderId="17" xfId="45" applyNumberFormat="1" applyFont="1" applyBorder="1" applyAlignment="1" applyProtection="1">
      <alignment vertical="top" wrapText="1"/>
      <protection/>
    </xf>
    <xf numFmtId="1" fontId="10" fillId="0" borderId="12" xfId="45" applyNumberFormat="1" applyFont="1" applyBorder="1" applyAlignment="1" applyProtection="1">
      <alignment vertical="top" wrapText="1"/>
      <protection/>
    </xf>
    <xf numFmtId="1" fontId="10" fillId="0" borderId="17" xfId="45" applyNumberFormat="1" applyFont="1" applyFill="1" applyBorder="1" applyAlignment="1" applyProtection="1">
      <alignment vertical="top" wrapText="1"/>
      <protection/>
    </xf>
    <xf numFmtId="1" fontId="6" fillId="0" borderId="0" xfId="45" applyNumberFormat="1" applyFont="1" applyAlignment="1">
      <alignment vertical="top"/>
      <protection/>
    </xf>
    <xf numFmtId="1" fontId="10" fillId="7" borderId="17" xfId="45" applyNumberFormat="1" applyFont="1" applyFill="1" applyBorder="1" applyAlignment="1" applyProtection="1">
      <alignment vertical="top" wrapText="1"/>
      <protection locked="0"/>
    </xf>
    <xf numFmtId="1" fontId="10" fillId="0" borderId="18" xfId="45" applyNumberFormat="1" applyFont="1" applyBorder="1" applyAlignment="1" applyProtection="1">
      <alignment vertical="top" wrapText="1"/>
      <protection/>
    </xf>
    <xf numFmtId="1" fontId="10" fillId="18" borderId="19" xfId="45" applyNumberFormat="1" applyFont="1" applyFill="1" applyBorder="1" applyAlignment="1" applyProtection="1">
      <alignment vertical="top" wrapText="1"/>
      <protection locked="0"/>
    </xf>
    <xf numFmtId="1" fontId="10" fillId="0" borderId="20" xfId="45" applyNumberFormat="1" applyFont="1" applyBorder="1" applyAlignment="1" applyProtection="1">
      <alignment vertical="top" wrapText="1"/>
      <protection/>
    </xf>
    <xf numFmtId="1" fontId="8" fillId="0" borderId="17" xfId="45" applyNumberFormat="1" applyFont="1" applyBorder="1" applyAlignment="1" applyProtection="1">
      <alignment vertical="top" wrapText="1"/>
      <protection/>
    </xf>
    <xf numFmtId="1" fontId="19" fillId="19" borderId="10" xfId="0" applyNumberFormat="1" applyFont="1" applyFill="1" applyBorder="1" applyAlignment="1" applyProtection="1">
      <alignment vertical="top"/>
      <protection/>
    </xf>
    <xf numFmtId="1" fontId="8" fillId="0" borderId="21" xfId="45" applyNumberFormat="1" applyFont="1" applyBorder="1" applyAlignment="1" applyProtection="1">
      <alignment vertical="top" wrapText="1"/>
      <protection/>
    </xf>
    <xf numFmtId="1" fontId="10" fillId="0" borderId="22" xfId="45" applyNumberFormat="1" applyFont="1" applyBorder="1" applyAlignment="1" applyProtection="1">
      <alignment vertical="top" wrapText="1"/>
      <protection/>
    </xf>
    <xf numFmtId="0" fontId="8" fillId="0" borderId="0" xfId="45" applyFont="1" applyBorder="1" applyAlignment="1">
      <alignment vertical="top" wrapText="1"/>
      <protection/>
    </xf>
    <xf numFmtId="49" fontId="8" fillId="0" borderId="0" xfId="45" applyNumberFormat="1" applyFont="1" applyBorder="1" applyAlignment="1">
      <alignment vertical="top" wrapText="1"/>
      <protection/>
    </xf>
    <xf numFmtId="1" fontId="10" fillId="0" borderId="0" xfId="45" applyNumberFormat="1" applyFont="1" applyBorder="1" applyAlignment="1">
      <alignment vertical="top" wrapText="1"/>
      <protection/>
    </xf>
    <xf numFmtId="0" fontId="6" fillId="0" borderId="0" xfId="45" applyFont="1" applyAlignment="1" applyProtection="1">
      <alignment vertical="top" wrapText="1"/>
      <protection locked="0"/>
    </xf>
    <xf numFmtId="0" fontId="10" fillId="0" borderId="0" xfId="45" applyFont="1" applyAlignment="1" applyProtection="1">
      <alignment horizontal="left" vertical="top" wrapText="1"/>
      <protection locked="0"/>
    </xf>
    <xf numFmtId="0" fontId="10" fillId="0" borderId="0" xfId="45" applyFont="1" applyAlignment="1" applyProtection="1">
      <alignment vertical="top" wrapText="1"/>
      <protection locked="0"/>
    </xf>
    <xf numFmtId="0" fontId="10" fillId="0" borderId="0" xfId="45" applyFont="1" applyAlignment="1" applyProtection="1">
      <alignment vertical="top"/>
      <protection locked="0"/>
    </xf>
    <xf numFmtId="0" fontId="6" fillId="0" borderId="0" xfId="45" applyFont="1" applyBorder="1" applyAlignment="1" applyProtection="1">
      <alignment vertical="top" wrapText="1"/>
      <protection locked="0"/>
    </xf>
    <xf numFmtId="0" fontId="6" fillId="0" borderId="0" xfId="45" applyFont="1" applyAlignment="1" applyProtection="1">
      <alignment horizontal="left" vertical="top" wrapText="1"/>
      <protection locked="0"/>
    </xf>
    <xf numFmtId="0" fontId="6" fillId="0" borderId="0" xfId="45" applyFont="1" applyAlignment="1" applyProtection="1">
      <alignment vertical="top"/>
      <protection locked="0"/>
    </xf>
    <xf numFmtId="1" fontId="6" fillId="0" borderId="0" xfId="45" applyNumberFormat="1" applyFont="1" applyAlignment="1" applyProtection="1">
      <alignment vertical="top" wrapText="1"/>
      <protection locked="0"/>
    </xf>
    <xf numFmtId="0" fontId="11" fillId="0" borderId="13" xfId="48" applyFont="1" applyBorder="1" applyAlignment="1">
      <alignment horizontal="centerContinuous" vertical="center" wrapText="1"/>
      <protection/>
    </xf>
    <xf numFmtId="0" fontId="11" fillId="0" borderId="15" xfId="48" applyFont="1" applyBorder="1" applyAlignment="1">
      <alignment horizontal="centerContinuous" vertical="center" wrapText="1"/>
      <protection/>
    </xf>
    <xf numFmtId="0" fontId="11" fillId="0" borderId="11" xfId="48" applyFont="1" applyBorder="1" applyAlignment="1">
      <alignment horizontal="centerContinuous" vertical="center" wrapText="1"/>
      <protection/>
    </xf>
    <xf numFmtId="0" fontId="11" fillId="15" borderId="13" xfId="48" applyFont="1" applyFill="1" applyBorder="1" applyAlignment="1">
      <alignment horizontal="centerContinuous" vertical="center" wrapText="1"/>
      <protection/>
    </xf>
    <xf numFmtId="0" fontId="11" fillId="15" borderId="11" xfId="48" applyFont="1" applyFill="1" applyBorder="1" applyAlignment="1">
      <alignment horizontal="centerContinuous" vertical="center" wrapText="1"/>
      <protection/>
    </xf>
    <xf numFmtId="1" fontId="12" fillId="15" borderId="12" xfId="48" applyNumberFormat="1" applyFont="1" applyFill="1" applyBorder="1" applyAlignment="1" applyProtection="1">
      <alignment vertical="center"/>
      <protection locked="0"/>
    </xf>
    <xf numFmtId="1" fontId="12" fillId="15" borderId="14" xfId="48" applyNumberFormat="1" applyFont="1" applyFill="1" applyBorder="1" applyAlignment="1" applyProtection="1">
      <alignment vertical="center"/>
      <protection locked="0"/>
    </xf>
    <xf numFmtId="1" fontId="12" fillId="15" borderId="16" xfId="48" applyNumberFormat="1" applyFont="1" applyFill="1" applyBorder="1" applyAlignment="1" applyProtection="1">
      <alignment vertical="center"/>
      <protection locked="0"/>
    </xf>
    <xf numFmtId="1" fontId="12" fillId="14" borderId="10" xfId="48" applyNumberFormat="1" applyFont="1" applyFill="1" applyBorder="1" applyAlignment="1" applyProtection="1">
      <alignment vertical="center"/>
      <protection locked="0"/>
    </xf>
    <xf numFmtId="0" fontId="11" fillId="0" borderId="13" xfId="48" applyFont="1" applyBorder="1" applyAlignment="1">
      <alignment horizontal="left" vertical="center" wrapText="1"/>
      <protection/>
    </xf>
    <xf numFmtId="1" fontId="13" fillId="14" borderId="10" xfId="43" applyNumberFormat="1" applyFont="1" applyFill="1" applyBorder="1" applyAlignment="1" applyProtection="1">
      <alignment vertical="center" wrapText="1"/>
      <protection locked="0"/>
    </xf>
    <xf numFmtId="1" fontId="12" fillId="0" borderId="10" xfId="43" applyNumberFormat="1" applyFont="1" applyBorder="1" applyAlignment="1" applyProtection="1">
      <alignment vertical="center" wrapText="1"/>
      <protection/>
    </xf>
    <xf numFmtId="1" fontId="12" fillId="14" borderId="10" xfId="43" applyNumberFormat="1" applyFont="1" applyFill="1" applyBorder="1" applyAlignment="1" applyProtection="1">
      <alignment vertical="center" wrapText="1"/>
      <protection locked="0"/>
    </xf>
    <xf numFmtId="0" fontId="13" fillId="0" borderId="13" xfId="43" applyFont="1" applyBorder="1" applyAlignment="1" applyProtection="1">
      <alignment vertical="center" wrapText="1"/>
      <protection/>
    </xf>
    <xf numFmtId="1" fontId="12" fillId="15" borderId="14" xfId="43" applyNumberFormat="1" applyFont="1" applyFill="1" applyBorder="1" applyAlignment="1" applyProtection="1">
      <alignment vertical="center" wrapText="1"/>
      <protection/>
    </xf>
    <xf numFmtId="0" fontId="12" fillId="0" borderId="11" xfId="43" applyFont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1" fontId="12" fillId="18" borderId="10" xfId="4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41" applyNumberFormat="1" applyFont="1" applyAlignment="1" applyProtection="1">
      <alignment horizontal="centerContinuous" vertical="center" wrapText="1"/>
      <protection/>
    </xf>
    <xf numFmtId="1" fontId="12" fillId="0" borderId="12" xfId="48" applyNumberFormat="1" applyFont="1" applyFill="1" applyBorder="1" applyAlignment="1" applyProtection="1">
      <alignment vertical="center"/>
      <protection locked="0"/>
    </xf>
    <xf numFmtId="3" fontId="12" fillId="0" borderId="0" xfId="48" applyNumberFormat="1" applyFont="1" applyBorder="1" applyProtection="1">
      <alignment/>
      <protection/>
    </xf>
    <xf numFmtId="0" fontId="11" fillId="0" borderId="12" xfId="48" applyFont="1" applyBorder="1" applyAlignment="1">
      <alignment horizontal="centerContinuous" vertical="center" wrapText="1"/>
      <protection/>
    </xf>
    <xf numFmtId="0" fontId="11" fillId="0" borderId="16" xfId="48" applyFont="1" applyBorder="1" applyAlignment="1">
      <alignment horizontal="centerContinuous" vertical="center" wrapText="1"/>
      <protection/>
    </xf>
    <xf numFmtId="0" fontId="11" fillId="0" borderId="18" xfId="48" applyFont="1" applyBorder="1" applyAlignment="1">
      <alignment horizontal="left" vertical="center" wrapText="1"/>
      <protection/>
    </xf>
    <xf numFmtId="0" fontId="11" fillId="0" borderId="11" xfId="48" applyFont="1" applyBorder="1" applyAlignment="1">
      <alignment horizontal="center" vertical="center" wrapText="1"/>
      <protection/>
    </xf>
    <xf numFmtId="0" fontId="11" fillId="0" borderId="11" xfId="48" applyFont="1" applyFill="1" applyBorder="1" applyAlignment="1">
      <alignment horizontal="center" vertical="center" wrapText="1"/>
      <protection/>
    </xf>
    <xf numFmtId="0" fontId="11" fillId="0" borderId="23" xfId="48" applyFont="1" applyBorder="1" applyAlignment="1">
      <alignment horizontal="centerContinuous" vertical="center" wrapText="1"/>
      <protection/>
    </xf>
    <xf numFmtId="0" fontId="11" fillId="15" borderId="15" xfId="48" applyFont="1" applyFill="1" applyBorder="1" applyAlignment="1">
      <alignment horizontal="center" vertical="center" wrapText="1"/>
      <protection/>
    </xf>
    <xf numFmtId="0" fontId="11" fillId="0" borderId="18" xfId="48" applyFont="1" applyBorder="1" applyAlignment="1">
      <alignment horizontal="centerContinuous" vertical="center" wrapText="1"/>
      <protection/>
    </xf>
    <xf numFmtId="0" fontId="11" fillId="0" borderId="19" xfId="48" applyFont="1" applyBorder="1" applyAlignment="1">
      <alignment horizontal="center" vertical="center" wrapText="1"/>
      <protection/>
    </xf>
    <xf numFmtId="0" fontId="11" fillId="0" borderId="24" xfId="48" applyFont="1" applyBorder="1" applyAlignment="1">
      <alignment horizontal="centerContinuous" vertical="center" wrapText="1"/>
      <protection/>
    </xf>
    <xf numFmtId="0" fontId="11" fillId="0" borderId="25" xfId="48" applyFont="1" applyBorder="1" applyAlignment="1">
      <alignment horizontal="centerContinuous" vertical="center" wrapText="1"/>
      <protection/>
    </xf>
    <xf numFmtId="49" fontId="11" fillId="0" borderId="18" xfId="48" applyNumberFormat="1" applyFont="1" applyBorder="1" applyAlignment="1">
      <alignment horizontal="centerContinuous" vertical="center" wrapText="1"/>
      <protection/>
    </xf>
    <xf numFmtId="49" fontId="11" fillId="0" borderId="19" xfId="48" applyNumberFormat="1" applyFont="1" applyBorder="1" applyAlignment="1">
      <alignment horizontal="centerContinuous" vertical="center" wrapText="1"/>
      <protection/>
    </xf>
    <xf numFmtId="0" fontId="8" fillId="0" borderId="0" xfId="45" applyFont="1" applyBorder="1" applyAlignment="1" applyProtection="1">
      <alignment horizontal="left" vertical="top" wrapText="1"/>
      <protection locked="0"/>
    </xf>
    <xf numFmtId="0" fontId="8" fillId="0" borderId="0" xfId="45" applyFont="1" applyBorder="1" applyAlignment="1" applyProtection="1">
      <alignment horizontal="centerContinuous" vertical="top" wrapText="1"/>
      <protection locked="0"/>
    </xf>
    <xf numFmtId="0" fontId="8" fillId="0" borderId="0" xfId="45" applyFont="1" applyAlignment="1" applyProtection="1">
      <alignment horizontal="left" vertical="top" wrapText="1"/>
      <protection locked="0"/>
    </xf>
    <xf numFmtId="0" fontId="10" fillId="0" borderId="0" xfId="45" applyFont="1" applyBorder="1" applyAlignment="1" applyProtection="1">
      <alignment horizontal="centerContinuous" vertical="top" wrapText="1"/>
      <protection locked="0"/>
    </xf>
    <xf numFmtId="0" fontId="8" fillId="0" borderId="0" xfId="45" applyFont="1" applyAlignment="1" applyProtection="1">
      <alignment horizontal="center" vertical="top" wrapText="1"/>
      <protection locked="0"/>
    </xf>
    <xf numFmtId="0" fontId="10" fillId="0" borderId="0" xfId="45" applyFont="1" applyAlignment="1" applyProtection="1">
      <alignment horizontal="left" vertical="top"/>
      <protection locked="0"/>
    </xf>
    <xf numFmtId="0" fontId="8" fillId="0" borderId="0" xfId="45" applyFont="1" applyBorder="1" applyAlignment="1" applyProtection="1">
      <alignment horizontal="center" vertical="top"/>
      <protection locked="0"/>
    </xf>
    <xf numFmtId="0" fontId="8" fillId="0" borderId="0" xfId="46" applyFont="1" applyAlignment="1" applyProtection="1">
      <alignment wrapText="1"/>
      <protection locked="0"/>
    </xf>
    <xf numFmtId="0" fontId="8" fillId="0" borderId="26" xfId="45" applyFont="1" applyBorder="1" applyAlignment="1" applyProtection="1">
      <alignment horizontal="center" vertical="center"/>
      <protection/>
    </xf>
    <xf numFmtId="0" fontId="8" fillId="0" borderId="27" xfId="45" applyFont="1" applyBorder="1" applyAlignment="1" applyProtection="1">
      <alignment horizontal="center" vertical="top" wrapText="1"/>
      <protection/>
    </xf>
    <xf numFmtId="14" fontId="8" fillId="0" borderId="27" xfId="45" applyNumberFormat="1" applyFont="1" applyBorder="1" applyAlignment="1" applyProtection="1">
      <alignment horizontal="center" vertical="top" wrapText="1"/>
      <protection/>
    </xf>
    <xf numFmtId="49" fontId="8" fillId="0" borderId="27" xfId="45" applyNumberFormat="1" applyFont="1" applyBorder="1" applyAlignment="1" applyProtection="1">
      <alignment horizontal="center" vertical="center" wrapText="1"/>
      <protection/>
    </xf>
    <xf numFmtId="14" fontId="8" fillId="0" borderId="28" xfId="45" applyNumberFormat="1" applyFont="1" applyBorder="1" applyAlignment="1" applyProtection="1">
      <alignment horizontal="center" vertical="top" wrapText="1"/>
      <protection/>
    </xf>
    <xf numFmtId="0" fontId="8" fillId="0" borderId="29" xfId="45" applyFont="1" applyBorder="1" applyAlignment="1" applyProtection="1">
      <alignment horizontal="center" vertical="center" wrapText="1"/>
      <protection/>
    </xf>
    <xf numFmtId="0" fontId="8" fillId="0" borderId="10" xfId="45" applyFont="1" applyBorder="1" applyAlignment="1" applyProtection="1">
      <alignment horizontal="center" vertical="top" wrapText="1"/>
      <protection/>
    </xf>
    <xf numFmtId="49" fontId="8" fillId="0" borderId="10" xfId="45" applyNumberFormat="1" applyFont="1" applyBorder="1" applyAlignment="1" applyProtection="1">
      <alignment horizontal="center" vertical="center" wrapText="1"/>
      <protection/>
    </xf>
    <xf numFmtId="0" fontId="8" fillId="0" borderId="17" xfId="45" applyFont="1" applyBorder="1" applyAlignment="1" applyProtection="1">
      <alignment horizontal="center" vertical="top" wrapText="1"/>
      <protection/>
    </xf>
    <xf numFmtId="49" fontId="8" fillId="0" borderId="10" xfId="45" applyNumberFormat="1" applyFont="1" applyBorder="1" applyAlignment="1" applyProtection="1">
      <alignment horizontal="right" vertical="top" wrapText="1"/>
      <protection/>
    </xf>
    <xf numFmtId="0" fontId="10" fillId="0" borderId="10" xfId="45" applyFont="1" applyBorder="1" applyAlignment="1" applyProtection="1">
      <alignment vertical="top" wrapText="1"/>
      <protection/>
    </xf>
    <xf numFmtId="0" fontId="10" fillId="0" borderId="12" xfId="45" applyFont="1" applyBorder="1" applyAlignment="1" applyProtection="1">
      <alignment vertical="top" wrapText="1"/>
      <protection/>
    </xf>
    <xf numFmtId="49" fontId="8" fillId="15" borderId="18" xfId="45" applyNumberFormat="1" applyFont="1" applyFill="1" applyBorder="1" applyAlignment="1" applyProtection="1">
      <alignment horizontal="right" vertical="top" wrapText="1"/>
      <protection/>
    </xf>
    <xf numFmtId="0" fontId="6" fillId="15" borderId="30" xfId="0" applyFont="1" applyFill="1" applyBorder="1" applyAlignment="1" applyProtection="1">
      <alignment vertical="top" wrapText="1"/>
      <protection/>
    </xf>
    <xf numFmtId="0" fontId="6" fillId="15" borderId="31" xfId="0" applyFont="1" applyFill="1" applyBorder="1" applyAlignment="1" applyProtection="1">
      <alignment vertical="top" wrapText="1"/>
      <protection/>
    </xf>
    <xf numFmtId="0" fontId="19" fillId="19" borderId="29" xfId="45" applyFont="1" applyFill="1" applyBorder="1" applyAlignment="1" applyProtection="1">
      <alignment vertical="top" wrapText="1"/>
      <protection/>
    </xf>
    <xf numFmtId="0" fontId="10" fillId="0" borderId="10" xfId="45" applyFont="1" applyBorder="1" applyAlignment="1" applyProtection="1">
      <alignment horizontal="right" vertical="top" wrapText="1"/>
      <protection/>
    </xf>
    <xf numFmtId="0" fontId="19" fillId="19" borderId="10" xfId="45" applyFont="1" applyFill="1" applyBorder="1" applyAlignment="1" applyProtection="1">
      <alignment vertical="top" wrapText="1"/>
      <protection/>
    </xf>
    <xf numFmtId="0" fontId="6" fillId="15" borderId="23" xfId="0" applyFont="1" applyFill="1" applyBorder="1" applyAlignment="1" applyProtection="1">
      <alignment vertical="top" wrapText="1"/>
      <protection/>
    </xf>
    <xf numFmtId="0" fontId="6" fillId="15" borderId="32" xfId="0" applyFont="1" applyFill="1" applyBorder="1" applyAlignment="1" applyProtection="1">
      <alignment vertical="top" wrapText="1"/>
      <protection/>
    </xf>
    <xf numFmtId="0" fontId="6" fillId="15" borderId="33" xfId="0" applyFont="1" applyFill="1" applyBorder="1" applyAlignment="1" applyProtection="1">
      <alignment vertical="top" wrapText="1"/>
      <protection/>
    </xf>
    <xf numFmtId="49" fontId="6" fillId="0" borderId="10" xfId="45" applyNumberFormat="1" applyFont="1" applyBorder="1" applyAlignment="1" applyProtection="1">
      <alignment horizontal="right" vertical="top" wrapText="1"/>
      <protection/>
    </xf>
    <xf numFmtId="1" fontId="6" fillId="0" borderId="10" xfId="45" applyNumberFormat="1" applyFont="1" applyBorder="1" applyAlignment="1" applyProtection="1">
      <alignment horizontal="right" vertical="top" wrapText="1"/>
      <protection/>
    </xf>
    <xf numFmtId="0" fontId="19" fillId="19" borderId="10" xfId="45" applyFont="1" applyFill="1" applyBorder="1" applyAlignment="1" applyProtection="1">
      <alignment vertical="top"/>
      <protection/>
    </xf>
    <xf numFmtId="49" fontId="6" fillId="0" borderId="10" xfId="45" applyNumberFormat="1" applyFont="1" applyFill="1" applyBorder="1" applyAlignment="1" applyProtection="1">
      <alignment horizontal="right" vertical="top" wrapText="1"/>
      <protection/>
    </xf>
    <xf numFmtId="1" fontId="7" fillId="0" borderId="10" xfId="45" applyNumberFormat="1" applyFont="1" applyBorder="1" applyAlignment="1" applyProtection="1">
      <alignment horizontal="right" vertical="top" wrapText="1"/>
      <protection/>
    </xf>
    <xf numFmtId="1" fontId="9" fillId="0" borderId="12" xfId="45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5" applyNumberFormat="1" applyFont="1" applyBorder="1" applyAlignment="1" applyProtection="1">
      <alignment horizontal="right" vertical="top" wrapText="1"/>
      <protection/>
    </xf>
    <xf numFmtId="49" fontId="7" fillId="0" borderId="10" xfId="45" applyNumberFormat="1" applyFont="1" applyFill="1" applyBorder="1" applyAlignment="1" applyProtection="1">
      <alignment horizontal="right" vertical="top" wrapText="1"/>
      <protection/>
    </xf>
    <xf numFmtId="1" fontId="19" fillId="19" borderId="10" xfId="45" applyNumberFormat="1" applyFont="1" applyFill="1" applyBorder="1" applyAlignment="1" applyProtection="1">
      <alignment vertical="top" wrapText="1"/>
      <protection/>
    </xf>
    <xf numFmtId="1" fontId="10" fillId="0" borderId="10" xfId="45" applyNumberFormat="1" applyFont="1" applyBorder="1" applyAlignment="1" applyProtection="1">
      <alignment vertical="top" wrapText="1"/>
      <protection/>
    </xf>
    <xf numFmtId="1" fontId="19" fillId="19" borderId="10" xfId="45" applyNumberFormat="1" applyFont="1" applyFill="1" applyBorder="1" applyAlignment="1" applyProtection="1">
      <alignment vertical="top"/>
      <protection/>
    </xf>
    <xf numFmtId="1" fontId="5" fillId="0" borderId="18" xfId="45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19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5" applyNumberFormat="1" applyFont="1" applyBorder="1" applyAlignment="1" applyProtection="1">
      <alignment horizontal="right" vertical="top" wrapText="1"/>
      <protection/>
    </xf>
    <xf numFmtId="1" fontId="8" fillId="0" borderId="18" xfId="45" applyNumberFormat="1" applyFont="1" applyBorder="1" applyAlignment="1" applyProtection="1">
      <alignment horizontal="right" vertical="top" wrapText="1"/>
      <protection/>
    </xf>
    <xf numFmtId="0" fontId="19" fillId="19" borderId="10" xfId="0" applyFont="1" applyFill="1" applyBorder="1" applyAlignment="1" applyProtection="1">
      <alignment vertical="top"/>
      <protection/>
    </xf>
    <xf numFmtId="49" fontId="6" fillId="0" borderId="12" xfId="45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19" borderId="10" xfId="45" applyNumberFormat="1" applyFont="1" applyFill="1" applyBorder="1" applyAlignment="1" applyProtection="1">
      <alignment vertical="top"/>
      <protection/>
    </xf>
    <xf numFmtId="0" fontId="19" fillId="19" borderId="29" xfId="45" applyNumberFormat="1" applyFont="1" applyFill="1" applyBorder="1" applyAlignment="1" applyProtection="1">
      <alignment vertical="top" wrapText="1"/>
      <protection/>
    </xf>
    <xf numFmtId="49" fontId="5" fillId="0" borderId="10" xfId="45" applyNumberFormat="1" applyFont="1" applyFill="1" applyBorder="1" applyAlignment="1" applyProtection="1">
      <alignment horizontal="right" vertical="top" wrapText="1"/>
      <protection/>
    </xf>
    <xf numFmtId="1" fontId="8" fillId="0" borderId="10" xfId="45" applyNumberFormat="1" applyFont="1" applyBorder="1" applyAlignment="1" applyProtection="1">
      <alignment horizontal="right" vertical="top" wrapText="1"/>
      <protection/>
    </xf>
    <xf numFmtId="1" fontId="10" fillId="0" borderId="10" xfId="45" applyNumberFormat="1" applyFont="1" applyBorder="1" applyAlignment="1" applyProtection="1">
      <alignment horizontal="right" vertical="top" wrapText="1"/>
      <protection/>
    </xf>
    <xf numFmtId="1" fontId="7" fillId="0" borderId="13" xfId="45" applyNumberFormat="1" applyFont="1" applyBorder="1" applyAlignment="1" applyProtection="1">
      <alignment horizontal="right" vertical="top" wrapText="1"/>
      <protection/>
    </xf>
    <xf numFmtId="1" fontId="6" fillId="0" borderId="18" xfId="45" applyNumberFormat="1" applyFont="1" applyBorder="1" applyAlignment="1" applyProtection="1">
      <alignment horizontal="right" vertical="top" wrapText="1"/>
      <protection/>
    </xf>
    <xf numFmtId="1" fontId="10" fillId="0" borderId="30" xfId="45" applyNumberFormat="1" applyFont="1" applyBorder="1" applyAlignment="1" applyProtection="1">
      <alignment vertical="top" wrapText="1"/>
      <protection/>
    </xf>
    <xf numFmtId="1" fontId="10" fillId="0" borderId="31" xfId="45" applyNumberFormat="1" applyFont="1" applyBorder="1" applyAlignment="1" applyProtection="1">
      <alignment vertical="top" wrapText="1"/>
      <protection/>
    </xf>
    <xf numFmtId="1" fontId="6" fillId="0" borderId="23" xfId="45" applyNumberFormat="1" applyFont="1" applyBorder="1" applyAlignment="1" applyProtection="1">
      <alignment horizontal="right" vertical="top" wrapText="1"/>
      <protection/>
    </xf>
    <xf numFmtId="1" fontId="10" fillId="0" borderId="32" xfId="45" applyNumberFormat="1" applyFont="1" applyBorder="1" applyAlignment="1" applyProtection="1">
      <alignment vertical="top" wrapText="1"/>
      <protection/>
    </xf>
    <xf numFmtId="1" fontId="10" fillId="0" borderId="33" xfId="45" applyNumberFormat="1" applyFont="1" applyBorder="1" applyAlignment="1" applyProtection="1">
      <alignment vertical="top" wrapText="1"/>
      <protection/>
    </xf>
    <xf numFmtId="1" fontId="7" fillId="0" borderId="11" xfId="45" applyNumberFormat="1" applyFont="1" applyBorder="1" applyAlignment="1" applyProtection="1">
      <alignment horizontal="right" vertical="top" wrapText="1"/>
      <protection/>
    </xf>
    <xf numFmtId="1" fontId="7" fillId="15" borderId="10" xfId="45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15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5" applyNumberFormat="1" applyFont="1" applyBorder="1" applyAlignment="1" applyProtection="1">
      <alignment horizontal="right" vertical="top" wrapText="1"/>
      <protection/>
    </xf>
    <xf numFmtId="49" fontId="5" fillId="0" borderId="36" xfId="45" applyNumberFormat="1" applyFont="1" applyBorder="1" applyAlignment="1" applyProtection="1">
      <alignment horizontal="right" vertical="top" wrapText="1"/>
      <protection/>
    </xf>
    <xf numFmtId="1" fontId="5" fillId="0" borderId="36" xfId="45" applyNumberFormat="1" applyFont="1" applyBorder="1" applyAlignment="1" applyProtection="1">
      <alignment horizontal="right" vertical="top" wrapText="1"/>
      <protection/>
    </xf>
    <xf numFmtId="0" fontId="6" fillId="0" borderId="0" xfId="45" applyFont="1" applyAlignment="1" applyProtection="1">
      <alignment vertical="top"/>
      <protection/>
    </xf>
    <xf numFmtId="1" fontId="6" fillId="0" borderId="0" xfId="45" applyNumberFormat="1" applyFont="1" applyAlignment="1" applyProtection="1">
      <alignment vertical="top"/>
      <protection/>
    </xf>
    <xf numFmtId="0" fontId="11" fillId="0" borderId="10" xfId="47" applyFont="1" applyBorder="1" applyAlignment="1" applyProtection="1">
      <alignment horizontal="center" vertical="center" wrapText="1"/>
      <protection/>
    </xf>
    <xf numFmtId="0" fontId="11" fillId="0" borderId="16" xfId="47" applyFont="1" applyBorder="1" applyAlignment="1" applyProtection="1">
      <alignment horizontal="center" vertical="center" wrapText="1"/>
      <protection/>
    </xf>
    <xf numFmtId="0" fontId="11" fillId="0" borderId="12" xfId="47" applyFont="1" applyBorder="1" applyAlignment="1" applyProtection="1">
      <alignment horizontal="center" vertical="center" wrapText="1"/>
      <protection/>
    </xf>
    <xf numFmtId="0" fontId="11" fillId="0" borderId="11" xfId="47" applyFont="1" applyBorder="1" applyAlignment="1" applyProtection="1">
      <alignment horizontal="center" vertical="center" wrapText="1"/>
      <protection/>
    </xf>
    <xf numFmtId="0" fontId="13" fillId="0" borderId="10" xfId="47" applyFont="1" applyBorder="1" applyAlignment="1" applyProtection="1">
      <alignment vertical="center" wrapText="1"/>
      <protection/>
    </xf>
    <xf numFmtId="0" fontId="12" fillId="0" borderId="10" xfId="47" applyFont="1" applyFill="1" applyBorder="1" applyProtection="1">
      <alignment/>
      <protection/>
    </xf>
    <xf numFmtId="0" fontId="12" fillId="0" borderId="10" xfId="47" applyFont="1" applyBorder="1" applyAlignment="1" applyProtection="1">
      <alignment vertical="center" wrapText="1"/>
      <protection/>
    </xf>
    <xf numFmtId="3" fontId="12" fillId="0" borderId="10" xfId="47" applyNumberFormat="1" applyFont="1" applyBorder="1" applyAlignment="1" applyProtection="1">
      <alignment horizontal="center" vertical="center"/>
      <protection/>
    </xf>
    <xf numFmtId="0" fontId="12" fillId="0" borderId="10" xfId="47" applyFont="1" applyFill="1" applyBorder="1" applyAlignment="1" applyProtection="1">
      <alignment vertical="center" wrapText="1"/>
      <protection/>
    </xf>
    <xf numFmtId="0" fontId="13" fillId="0" borderId="10" xfId="47" applyFont="1" applyBorder="1" applyAlignment="1" applyProtection="1">
      <alignment horizontal="right" vertical="center" wrapText="1"/>
      <protection/>
    </xf>
    <xf numFmtId="0" fontId="12" fillId="0" borderId="10" xfId="47" applyFont="1" applyBorder="1" applyAlignment="1" applyProtection="1">
      <alignment horizontal="left" vertical="center" wrapText="1"/>
      <protection/>
    </xf>
    <xf numFmtId="3" fontId="13" fillId="0" borderId="10" xfId="47" applyNumberFormat="1" applyFont="1" applyBorder="1" applyAlignment="1" applyProtection="1">
      <alignment horizontal="center" vertical="center"/>
      <protection/>
    </xf>
    <xf numFmtId="0" fontId="12" fillId="0" borderId="10" xfId="47" applyFont="1" applyBorder="1" applyAlignment="1" applyProtection="1">
      <alignment wrapText="1"/>
      <protection/>
    </xf>
    <xf numFmtId="0" fontId="12" fillId="0" borderId="16" xfId="47" applyFont="1" applyBorder="1" applyAlignment="1" applyProtection="1">
      <alignment horizontal="center" vertical="center" wrapText="1"/>
      <protection/>
    </xf>
    <xf numFmtId="0" fontId="13" fillId="0" borderId="16" xfId="47" applyFont="1" applyBorder="1" applyAlignment="1" applyProtection="1">
      <alignment horizontal="center" vertical="center" wrapText="1"/>
      <protection/>
    </xf>
    <xf numFmtId="0" fontId="13" fillId="0" borderId="16" xfId="47" applyFont="1" applyBorder="1" applyAlignment="1" applyProtection="1">
      <alignment horizontal="center" wrapText="1"/>
      <protection/>
    </xf>
    <xf numFmtId="0" fontId="14" fillId="0" borderId="10" xfId="47" applyFont="1" applyBorder="1" applyAlignment="1" applyProtection="1">
      <alignment vertical="center" wrapText="1"/>
      <protection/>
    </xf>
    <xf numFmtId="0" fontId="12" fillId="0" borderId="29" xfId="47" applyFont="1" applyBorder="1" applyAlignment="1" applyProtection="1">
      <alignment vertical="center" wrapText="1"/>
      <protection/>
    </xf>
    <xf numFmtId="49" fontId="12" fillId="0" borderId="16" xfId="47" applyNumberFormat="1" applyFont="1" applyBorder="1" applyAlignment="1" applyProtection="1">
      <alignment horizontal="center" vertical="center" wrapText="1"/>
      <protection/>
    </xf>
    <xf numFmtId="0" fontId="12" fillId="0" borderId="14" xfId="47" applyFont="1" applyBorder="1" applyAlignment="1" applyProtection="1">
      <alignment vertical="center" wrapText="1"/>
      <protection/>
    </xf>
    <xf numFmtId="0" fontId="11" fillId="0" borderId="12" xfId="47" applyFont="1" applyBorder="1" applyAlignment="1" applyProtection="1">
      <alignment vertical="center" wrapText="1"/>
      <protection/>
    </xf>
    <xf numFmtId="0" fontId="15" fillId="0" borderId="10" xfId="47" applyFont="1" applyBorder="1" applyAlignment="1" applyProtection="1">
      <alignment vertical="center" wrapText="1"/>
      <protection/>
    </xf>
    <xf numFmtId="0" fontId="12" fillId="0" borderId="0" xfId="47" applyFont="1" applyBorder="1" applyAlignment="1" applyProtection="1">
      <alignment wrapText="1"/>
      <protection/>
    </xf>
    <xf numFmtId="1" fontId="12" fillId="0" borderId="10" xfId="47" applyNumberFormat="1" applyFont="1" applyBorder="1" applyAlignment="1" applyProtection="1">
      <alignment vertical="center"/>
      <protection/>
    </xf>
    <xf numFmtId="1" fontId="10" fillId="2" borderId="17" xfId="45" applyNumberFormat="1" applyFont="1" applyFill="1" applyBorder="1" applyAlignment="1" applyProtection="1">
      <alignment vertical="top" wrapText="1"/>
      <protection locked="0"/>
    </xf>
    <xf numFmtId="1" fontId="10" fillId="2" borderId="12" xfId="45" applyNumberFormat="1" applyFont="1" applyFill="1" applyBorder="1" applyAlignment="1" applyProtection="1">
      <alignment vertical="top" wrapText="1"/>
      <protection locked="0"/>
    </xf>
    <xf numFmtId="0" fontId="12" fillId="0" borderId="0" xfId="46" applyFont="1" applyAlignment="1" applyProtection="1">
      <alignment wrapText="1"/>
      <protection locked="0"/>
    </xf>
    <xf numFmtId="0" fontId="12" fillId="0" borderId="0" xfId="46" applyFont="1" applyFill="1" applyAlignment="1" applyProtection="1">
      <alignment wrapText="1"/>
      <protection locked="0"/>
    </xf>
    <xf numFmtId="0" fontId="11" fillId="0" borderId="0" xfId="46" applyFont="1" applyBorder="1" applyAlignment="1" applyProtection="1">
      <alignment horizontal="centerContinuous" vertical="center" wrapText="1"/>
      <protection locked="0"/>
    </xf>
    <xf numFmtId="0" fontId="11" fillId="0" borderId="0" xfId="46" applyFont="1" applyFill="1" applyBorder="1" applyAlignment="1" applyProtection="1">
      <alignment horizontal="centerContinuous" vertical="center" wrapText="1"/>
      <protection locked="0"/>
    </xf>
    <xf numFmtId="1" fontId="12" fillId="0" borderId="0" xfId="46" applyNumberFormat="1" applyFont="1" applyBorder="1" applyAlignment="1" applyProtection="1">
      <alignment wrapText="1"/>
      <protection/>
    </xf>
    <xf numFmtId="0" fontId="12" fillId="0" borderId="0" xfId="46" applyFont="1" applyAlignment="1" applyProtection="1">
      <alignment horizontal="centerContinuous" wrapText="1"/>
      <protection/>
    </xf>
    <xf numFmtId="0" fontId="12" fillId="0" borderId="0" xfId="46" applyFont="1" applyAlignment="1" applyProtection="1">
      <alignment horizontal="center" wrapText="1"/>
      <protection/>
    </xf>
    <xf numFmtId="0" fontId="11" fillId="0" borderId="0" xfId="46" applyFont="1" applyAlignment="1" applyProtection="1">
      <alignment wrapText="1"/>
      <protection/>
    </xf>
    <xf numFmtId="0" fontId="11" fillId="0" borderId="10" xfId="46" applyFont="1" applyBorder="1" applyAlignment="1" applyProtection="1">
      <alignment horizontal="center" vertical="center" wrapText="1"/>
      <protection/>
    </xf>
    <xf numFmtId="14" fontId="11" fillId="0" borderId="10" xfId="46" applyNumberFormat="1" applyFont="1" applyFill="1" applyBorder="1" applyAlignment="1" applyProtection="1">
      <alignment horizontal="center" vertical="center" wrapText="1"/>
      <protection/>
    </xf>
    <xf numFmtId="0" fontId="12" fillId="0" borderId="0" xfId="46" applyFont="1" applyBorder="1" applyAlignment="1" applyProtection="1">
      <alignment horizontal="center" wrapText="1"/>
      <protection/>
    </xf>
    <xf numFmtId="49" fontId="11" fillId="0" borderId="10" xfId="46" applyNumberFormat="1" applyFont="1" applyFill="1" applyBorder="1" applyAlignment="1" applyProtection="1">
      <alignment horizontal="center" vertical="center" wrapText="1"/>
      <protection/>
    </xf>
    <xf numFmtId="0" fontId="13" fillId="0" borderId="10" xfId="46" applyFont="1" applyBorder="1" applyAlignment="1" applyProtection="1">
      <alignment wrapText="1"/>
      <protection/>
    </xf>
    <xf numFmtId="49" fontId="13" fillId="0" borderId="10" xfId="46" applyNumberFormat="1" applyFont="1" applyBorder="1" applyAlignment="1" applyProtection="1">
      <alignment wrapText="1"/>
      <protection/>
    </xf>
    <xf numFmtId="0" fontId="12" fillId="0" borderId="10" xfId="46" applyFont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horizontal="center" wrapText="1"/>
      <protection/>
    </xf>
    <xf numFmtId="0" fontId="12" fillId="0" borderId="10" xfId="46" applyFont="1" applyFill="1" applyBorder="1" applyAlignment="1" applyProtection="1">
      <alignment wrapText="1"/>
      <protection/>
    </xf>
    <xf numFmtId="49" fontId="12" fillId="0" borderId="10" xfId="46" applyNumberFormat="1" applyFont="1" applyFill="1" applyBorder="1" applyAlignment="1" applyProtection="1">
      <alignment horizontal="center" wrapText="1"/>
      <protection/>
    </xf>
    <xf numFmtId="0" fontId="11" fillId="0" borderId="10" xfId="46" applyFont="1" applyBorder="1" applyAlignment="1" applyProtection="1">
      <alignment horizontal="right" wrapText="1"/>
      <protection/>
    </xf>
    <xf numFmtId="49" fontId="11" fillId="0" borderId="10" xfId="46" applyNumberFormat="1" applyFont="1" applyBorder="1" applyAlignment="1" applyProtection="1">
      <alignment horizontal="center" wrapText="1"/>
      <protection/>
    </xf>
    <xf numFmtId="49" fontId="13" fillId="0" borderId="10" xfId="46" applyNumberFormat="1" applyFont="1" applyBorder="1" applyAlignment="1" applyProtection="1">
      <alignment horizontal="center" wrapText="1"/>
      <protection/>
    </xf>
    <xf numFmtId="1" fontId="12" fillId="0" borderId="10" xfId="46" applyNumberFormat="1" applyFont="1" applyFill="1" applyBorder="1" applyAlignment="1" applyProtection="1">
      <alignment wrapText="1"/>
      <protection/>
    </xf>
    <xf numFmtId="0" fontId="11" fillId="0" borderId="10" xfId="46" applyFont="1" applyBorder="1" applyAlignment="1" applyProtection="1">
      <alignment wrapText="1"/>
      <protection/>
    </xf>
    <xf numFmtId="49" fontId="12" fillId="0" borderId="0" xfId="46" applyNumberFormat="1" applyFont="1" applyBorder="1" applyAlignment="1" applyProtection="1">
      <alignment wrapText="1"/>
      <protection/>
    </xf>
    <xf numFmtId="1" fontId="12" fillId="0" borderId="0" xfId="46" applyNumberFormat="1" applyFont="1" applyFill="1" applyBorder="1" applyAlignment="1" applyProtection="1">
      <alignment wrapText="1"/>
      <protection/>
    </xf>
    <xf numFmtId="0" fontId="11" fillId="0" borderId="0" xfId="46" applyFont="1" applyAlignment="1" applyProtection="1">
      <alignment horizontal="center"/>
      <protection/>
    </xf>
    <xf numFmtId="1" fontId="12" fillId="0" borderId="10" xfId="48" applyNumberFormat="1" applyFont="1" applyFill="1" applyBorder="1" applyAlignment="1" applyProtection="1">
      <alignment vertical="center"/>
      <protection/>
    </xf>
    <xf numFmtId="1" fontId="12" fillId="0" borderId="12" xfId="48" applyNumberFormat="1" applyFont="1" applyFill="1" applyBorder="1" applyAlignment="1" applyProtection="1">
      <alignment vertical="center"/>
      <protection/>
    </xf>
    <xf numFmtId="0" fontId="11" fillId="0" borderId="0" xfId="48" applyFont="1" applyBorder="1" applyAlignment="1" applyProtection="1">
      <alignment vertical="center" wrapText="1"/>
      <protection locked="0"/>
    </xf>
    <xf numFmtId="49" fontId="11" fillId="0" borderId="0" xfId="48" applyNumberFormat="1" applyFont="1" applyBorder="1" applyAlignment="1" applyProtection="1">
      <alignment horizontal="center" vertical="center" wrapText="1"/>
      <protection locked="0"/>
    </xf>
    <xf numFmtId="0" fontId="12" fillId="0" borderId="0" xfId="48" applyFont="1" applyBorder="1" applyProtection="1">
      <alignment/>
      <protection locked="0"/>
    </xf>
    <xf numFmtId="0" fontId="12" fillId="0" borderId="0" xfId="44" applyFont="1" applyProtection="1">
      <alignment/>
      <protection locked="0"/>
    </xf>
    <xf numFmtId="0" fontId="11" fillId="0" borderId="0" xfId="43" applyFont="1" applyAlignment="1" applyProtection="1">
      <alignment horizontal="centerContinuous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horizontal="left" vertical="center" wrapText="1"/>
      <protection locked="0"/>
    </xf>
    <xf numFmtId="0" fontId="12" fillId="0" borderId="0" xfId="43" applyFont="1" applyAlignment="1" applyProtection="1">
      <alignment vertical="center" wrapText="1"/>
      <protection locked="0"/>
    </xf>
    <xf numFmtId="0" fontId="11" fillId="0" borderId="0" xfId="43" applyFont="1" applyProtection="1">
      <alignment/>
      <protection locked="0"/>
    </xf>
    <xf numFmtId="0" fontId="12" fillId="0" borderId="0" xfId="43" applyFont="1" applyAlignment="1" applyProtection="1">
      <alignment/>
      <protection locked="0"/>
    </xf>
    <xf numFmtId="0" fontId="11" fillId="0" borderId="0" xfId="43" applyFont="1" applyBorder="1" applyAlignment="1" applyProtection="1">
      <alignment horizontal="centerContinuous"/>
      <protection locked="0"/>
    </xf>
    <xf numFmtId="0" fontId="11" fillId="0" borderId="10" xfId="43" applyFont="1" applyBorder="1" applyAlignment="1" applyProtection="1">
      <alignment horizontal="centerContinuous" vertical="center" wrapText="1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horizontal="centerContinuous"/>
      <protection/>
    </xf>
    <xf numFmtId="0" fontId="11" fillId="0" borderId="10" xfId="43" applyFont="1" applyBorder="1" applyAlignment="1" applyProtection="1">
      <alignment horizontal="center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vertical="justify" wrapText="1"/>
      <protection/>
    </xf>
    <xf numFmtId="49" fontId="11" fillId="15" borderId="10" xfId="43" applyNumberFormat="1" applyFont="1" applyFill="1" applyBorder="1" applyAlignment="1" applyProtection="1">
      <alignment vertical="justify" wrapText="1"/>
      <protection/>
    </xf>
    <xf numFmtId="0" fontId="12" fillId="15" borderId="10" xfId="43" applyFont="1" applyFill="1" applyBorder="1" applyAlignment="1" applyProtection="1">
      <alignment horizontal="left" vertical="center" wrapText="1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horizontal="right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Protection="1">
      <alignment/>
      <protection/>
    </xf>
    <xf numFmtId="0" fontId="11" fillId="0" borderId="10" xfId="43" applyFont="1" applyBorder="1" applyAlignment="1" applyProtection="1">
      <alignment horizontal="left"/>
      <protection/>
    </xf>
    <xf numFmtId="0" fontId="11" fillId="0" borderId="10" xfId="43" applyFont="1" applyBorder="1" applyAlignment="1" applyProtection="1">
      <alignment vertical="top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49" fontId="13" fillId="0" borderId="13" xfId="43" applyNumberFormat="1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vertical="justify" wrapText="1"/>
      <protection/>
    </xf>
    <xf numFmtId="49" fontId="12" fillId="15" borderId="12" xfId="43" applyNumberFormat="1" applyFont="1" applyFill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vertical="justify"/>
      <protection/>
    </xf>
    <xf numFmtId="49" fontId="12" fillId="0" borderId="11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vertical="justify"/>
      <protection/>
    </xf>
    <xf numFmtId="1" fontId="12" fillId="15" borderId="16" xfId="43" applyNumberFormat="1" applyFont="1" applyFill="1" applyBorder="1" applyAlignment="1" applyProtection="1">
      <alignment horizontal="center" vertical="center" wrapText="1"/>
      <protection/>
    </xf>
    <xf numFmtId="1" fontId="12" fillId="0" borderId="0" xfId="43" applyNumberFormat="1" applyFont="1" applyAlignment="1" applyProtection="1">
      <alignment vertical="center" wrapText="1"/>
      <protection locked="0"/>
    </xf>
    <xf numFmtId="1" fontId="12" fillId="0" borderId="0" xfId="43" applyNumberFormat="1" applyFont="1" applyAlignment="1" applyProtection="1">
      <alignment horizontal="left" vertical="center" wrapText="1"/>
      <protection locked="0"/>
    </xf>
    <xf numFmtId="0" fontId="12" fillId="0" borderId="0" xfId="40" applyFont="1" applyAlignment="1" applyProtection="1">
      <alignment horizontal="left" vertical="center" wrapText="1"/>
      <protection locked="0"/>
    </xf>
    <xf numFmtId="49" fontId="12" fillId="0" borderId="0" xfId="40" applyNumberFormat="1" applyFont="1" applyAlignment="1" applyProtection="1">
      <alignment horizontal="left" vertical="center" wrapText="1"/>
      <protection locked="0"/>
    </xf>
    <xf numFmtId="0" fontId="12" fillId="0" borderId="0" xfId="40" applyFont="1" applyProtection="1">
      <alignment/>
      <protection locked="0"/>
    </xf>
    <xf numFmtId="49" fontId="12" fillId="0" borderId="0" xfId="44" applyNumberFormat="1" applyFont="1" applyProtection="1">
      <alignment/>
      <protection locked="0"/>
    </xf>
    <xf numFmtId="0" fontId="11" fillId="0" borderId="12" xfId="40" applyFont="1" applyBorder="1" applyAlignment="1" applyProtection="1">
      <alignment horizontal="centerContinuous" vertical="center" wrapText="1"/>
      <protection/>
    </xf>
    <xf numFmtId="49" fontId="11" fillId="0" borderId="13" xfId="40" applyNumberFormat="1" applyFont="1" applyBorder="1" applyAlignment="1" applyProtection="1">
      <alignment horizontal="center" vertical="center" wrapText="1"/>
      <protection/>
    </xf>
    <xf numFmtId="1" fontId="11" fillId="0" borderId="16" xfId="40" applyNumberFormat="1" applyFont="1" applyBorder="1" applyAlignment="1" applyProtection="1">
      <alignment horizontal="centerContinuous" vertical="center" wrapText="1"/>
      <protection/>
    </xf>
    <xf numFmtId="49" fontId="11" fillId="0" borderId="11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49" fontId="13" fillId="0" borderId="10" xfId="40" applyNumberFormat="1" applyFont="1" applyBorder="1" applyAlignment="1" applyProtection="1">
      <alignment horizontal="center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0" fontId="13" fillId="0" borderId="10" xfId="40" applyFont="1" applyBorder="1" applyAlignment="1" applyProtection="1">
      <alignment horizontal="right" vertical="center" wrapText="1"/>
      <protection/>
    </xf>
    <xf numFmtId="49" fontId="11" fillId="0" borderId="10" xfId="40" applyNumberFormat="1" applyFont="1" applyBorder="1" applyAlignment="1" applyProtection="1">
      <alignment horizontal="left" vertical="center" wrapText="1"/>
      <protection/>
    </xf>
    <xf numFmtId="0" fontId="11" fillId="0" borderId="0" xfId="40" applyFont="1" applyBorder="1" applyAlignment="1" applyProtection="1">
      <alignment horizontal="left" vertical="center" wrapText="1"/>
      <protection/>
    </xf>
    <xf numFmtId="49" fontId="11" fillId="0" borderId="0" xfId="40" applyNumberFormat="1" applyFont="1" applyBorder="1" applyAlignment="1" applyProtection="1">
      <alignment horizontal="left" vertical="center" wrapText="1"/>
      <protection/>
    </xf>
    <xf numFmtId="0" fontId="12" fillId="0" borderId="0" xfId="40" applyFont="1" applyBorder="1" applyAlignment="1" applyProtection="1">
      <alignment horizontal="right" vertical="center" wrapText="1"/>
      <protection/>
    </xf>
    <xf numFmtId="0" fontId="12" fillId="0" borderId="0" xfId="40" applyFont="1" applyBorder="1" applyAlignment="1" applyProtection="1">
      <alignment horizontal="left" vertical="center" wrapText="1"/>
      <protection/>
    </xf>
    <xf numFmtId="0" fontId="11" fillId="0" borderId="16" xfId="40" applyFont="1" applyBorder="1" applyAlignment="1" applyProtection="1">
      <alignment horizontal="centerContinuous" vertical="center" wrapText="1"/>
      <protection/>
    </xf>
    <xf numFmtId="0" fontId="12" fillId="0" borderId="10" xfId="40" applyFont="1" applyBorder="1" applyAlignment="1" applyProtection="1">
      <alignment horizontal="right"/>
      <protection/>
    </xf>
    <xf numFmtId="0" fontId="12" fillId="0" borderId="10" xfId="40" applyFont="1" applyBorder="1" applyAlignment="1" applyProtection="1">
      <alignment vertical="center" wrapText="1"/>
      <protection/>
    </xf>
    <xf numFmtId="49" fontId="17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 quotePrefix="1">
      <alignment horizontal="left" vertical="center" wrapText="1"/>
      <protection/>
    </xf>
    <xf numFmtId="49" fontId="12" fillId="0" borderId="0" xfId="40" applyNumberFormat="1" applyFont="1" applyBorder="1" applyAlignment="1" applyProtection="1">
      <alignment horizontal="center" vertical="center" wrapText="1"/>
      <protection/>
    </xf>
    <xf numFmtId="49" fontId="11" fillId="0" borderId="0" xfId="40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/>
      <protection/>
    </xf>
    <xf numFmtId="0" fontId="13" fillId="0" borderId="10" xfId="40" applyFont="1" applyBorder="1" applyAlignment="1" applyProtection="1">
      <alignment horizontal="left" vertical="center" wrapText="1"/>
      <protection/>
    </xf>
    <xf numFmtId="0" fontId="13" fillId="0" borderId="0" xfId="40" applyFont="1" applyBorder="1" applyAlignment="1" applyProtection="1">
      <alignment horizontal="left" vertical="center" wrapText="1"/>
      <protection/>
    </xf>
    <xf numFmtId="49" fontId="13" fillId="0" borderId="0" xfId="40" applyNumberFormat="1" applyFont="1" applyBorder="1" applyAlignment="1" applyProtection="1">
      <alignment horizontal="left" vertical="center" wrapText="1"/>
      <protection/>
    </xf>
    <xf numFmtId="1" fontId="12" fillId="0" borderId="0" xfId="43" applyNumberFormat="1" applyFont="1" applyBorder="1" applyAlignment="1" applyProtection="1">
      <alignment vertical="justify" wrapText="1"/>
      <protection locked="0"/>
    </xf>
    <xf numFmtId="0" fontId="12" fillId="0" borderId="0" xfId="41" applyFont="1" applyAlignment="1" applyProtection="1">
      <alignment vertical="center" wrapText="1"/>
      <protection locked="0"/>
    </xf>
    <xf numFmtId="49" fontId="12" fillId="0" borderId="0" xfId="41" applyNumberFormat="1" applyFont="1" applyAlignment="1" applyProtection="1">
      <alignment vertical="center" wrapText="1"/>
      <protection locked="0"/>
    </xf>
    <xf numFmtId="0" fontId="11" fillId="0" borderId="0" xfId="41" applyFont="1" applyAlignment="1" applyProtection="1">
      <alignment vertical="center" wrapText="1"/>
      <protection locked="0"/>
    </xf>
    <xf numFmtId="0" fontId="11" fillId="0" borderId="0" xfId="41" applyFont="1" applyAlignment="1" applyProtection="1">
      <alignment horizontal="centerContinuous" vertical="center" wrapText="1"/>
      <protection locked="0"/>
    </xf>
    <xf numFmtId="0" fontId="11" fillId="0" borderId="0" xfId="41" applyFont="1" applyAlignment="1" applyProtection="1">
      <alignment horizontal="center" vertical="center" wrapText="1"/>
      <protection locked="0"/>
    </xf>
    <xf numFmtId="0" fontId="11" fillId="0" borderId="0" xfId="41" applyFont="1" applyProtection="1">
      <alignment/>
      <protection locked="0"/>
    </xf>
    <xf numFmtId="1" fontId="12" fillId="0" borderId="0" xfId="41" applyNumberFormat="1" applyFont="1" applyAlignment="1" applyProtection="1">
      <alignment horizontal="centerContinuous" vertical="center" wrapText="1"/>
      <protection/>
    </xf>
    <xf numFmtId="1" fontId="12" fillId="0" borderId="0" xfId="41" applyNumberFormat="1" applyFont="1" applyAlignment="1" applyProtection="1">
      <alignment vertical="center" wrapText="1"/>
      <protection locked="0"/>
    </xf>
    <xf numFmtId="0" fontId="11" fillId="0" borderId="0" xfId="47" applyFont="1" applyBorder="1" applyAlignment="1" applyProtection="1">
      <alignment wrapText="1"/>
      <protection locked="0"/>
    </xf>
    <xf numFmtId="1" fontId="12" fillId="0" borderId="0" xfId="47" applyNumberFormat="1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5" applyFont="1" applyBorder="1" applyAlignment="1" applyProtection="1">
      <alignment horizontal="left" vertical="top" wrapText="1"/>
      <protection locked="0"/>
    </xf>
    <xf numFmtId="1" fontId="6" fillId="0" borderId="10" xfId="42" applyNumberFormat="1" applyFont="1" applyBorder="1" applyAlignment="1">
      <alignment horizontal="right" vertical="center" wrapText="1"/>
      <protection/>
    </xf>
    <xf numFmtId="1" fontId="11" fillId="7" borderId="10" xfId="47" applyNumberFormat="1" applyFont="1" applyFill="1" applyBorder="1" applyAlignment="1" applyProtection="1">
      <alignment vertical="center"/>
      <protection locked="0"/>
    </xf>
    <xf numFmtId="0" fontId="10" fillId="0" borderId="0" xfId="45" applyFont="1" applyBorder="1" applyAlignment="1" applyProtection="1">
      <alignment vertical="top"/>
      <protection locked="0"/>
    </xf>
    <xf numFmtId="49" fontId="8" fillId="0" borderId="0" xfId="45" applyNumberFormat="1" applyFont="1" applyBorder="1" applyAlignment="1" applyProtection="1">
      <alignment vertical="top" wrapText="1"/>
      <protection locked="0"/>
    </xf>
    <xf numFmtId="1" fontId="10" fillId="0" borderId="0" xfId="45" applyNumberFormat="1" applyFont="1" applyBorder="1" applyAlignment="1" applyProtection="1">
      <alignment vertical="top" wrapText="1"/>
      <protection locked="0"/>
    </xf>
    <xf numFmtId="1" fontId="12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5" applyFont="1" applyFill="1" applyAlignment="1" applyProtection="1">
      <alignment horizontal="right" vertical="top" wrapText="1"/>
      <protection locked="0"/>
    </xf>
    <xf numFmtId="1" fontId="11" fillId="0" borderId="10" xfId="43" applyNumberFormat="1" applyFont="1" applyBorder="1" applyAlignment="1" applyProtection="1">
      <alignment vertical="center" wrapText="1"/>
      <protection/>
    </xf>
    <xf numFmtId="1" fontId="10" fillId="14" borderId="12" xfId="45" applyNumberFormat="1" applyFont="1" applyFill="1" applyBorder="1" applyAlignment="1" applyProtection="1">
      <alignment horizontal="center" vertical="top" wrapText="1"/>
      <protection locked="0"/>
    </xf>
    <xf numFmtId="1" fontId="12" fillId="14" borderId="10" xfId="44" applyNumberFormat="1" applyFont="1" applyFill="1" applyBorder="1" applyAlignment="1" applyProtection="1">
      <alignment horizontal="center"/>
      <protection locked="0"/>
    </xf>
    <xf numFmtId="1" fontId="6" fillId="14" borderId="10" xfId="42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42" applyNumberFormat="1" applyFont="1" applyBorder="1" applyAlignment="1" applyProtection="1">
      <alignment horizontal="right" vertical="center" wrapText="1"/>
      <protection/>
    </xf>
    <xf numFmtId="1" fontId="6" fillId="0" borderId="10" xfId="42" applyNumberFormat="1" applyFont="1" applyFill="1" applyBorder="1" applyAlignment="1" applyProtection="1">
      <alignment horizontal="right" vertical="center" wrapText="1"/>
      <protection/>
    </xf>
    <xf numFmtId="0" fontId="18" fillId="19" borderId="10" xfId="45" applyFont="1" applyFill="1" applyBorder="1" applyAlignment="1" applyProtection="1">
      <alignment horizontal="left" vertical="top" wrapText="1"/>
      <protection/>
    </xf>
    <xf numFmtId="1" fontId="18" fillId="19" borderId="10" xfId="45" applyNumberFormat="1" applyFont="1" applyFill="1" applyBorder="1" applyAlignment="1" applyProtection="1">
      <alignment vertical="top" wrapText="1"/>
      <protection/>
    </xf>
    <xf numFmtId="0" fontId="18" fillId="19" borderId="37" xfId="45" applyFont="1" applyFill="1" applyBorder="1" applyAlignment="1" applyProtection="1">
      <alignment horizontal="left" vertical="top" wrapText="1"/>
      <protection/>
    </xf>
    <xf numFmtId="0" fontId="18" fillId="19" borderId="29" xfId="45" applyFont="1" applyFill="1" applyBorder="1" applyAlignment="1" applyProtection="1">
      <alignment vertical="top" wrapText="1"/>
      <protection/>
    </xf>
    <xf numFmtId="0" fontId="18" fillId="19" borderId="38" xfId="45" applyFont="1" applyFill="1" applyBorder="1" applyAlignment="1" applyProtection="1">
      <alignment vertical="top" wrapText="1"/>
      <protection/>
    </xf>
    <xf numFmtId="49" fontId="18" fillId="19" borderId="36" xfId="45" applyNumberFormat="1" applyFont="1" applyFill="1" applyBorder="1" applyAlignment="1" applyProtection="1">
      <alignment vertical="center" wrapText="1"/>
      <protection/>
    </xf>
    <xf numFmtId="0" fontId="18" fillId="19" borderId="10" xfId="45" applyFont="1" applyFill="1" applyBorder="1" applyAlignment="1" applyProtection="1">
      <alignment vertical="top" wrapText="1"/>
      <protection/>
    </xf>
    <xf numFmtId="0" fontId="5" fillId="0" borderId="0" xfId="42" applyNumberFormat="1" applyFont="1" applyAlignment="1" applyProtection="1">
      <alignment horizontal="center" vertical="center" wrapText="1"/>
      <protection locked="0"/>
    </xf>
    <xf numFmtId="0" fontId="5" fillId="0" borderId="0" xfId="42" applyFont="1" applyProtection="1">
      <alignment/>
      <protection locked="0"/>
    </xf>
    <xf numFmtId="49" fontId="5" fillId="0" borderId="0" xfId="42" applyNumberFormat="1" applyFont="1" applyProtection="1">
      <alignment/>
      <protection locked="0"/>
    </xf>
    <xf numFmtId="0" fontId="11" fillId="0" borderId="0" xfId="48" applyFont="1" applyBorder="1" applyAlignment="1" applyProtection="1">
      <alignment horizontal="left" wrapText="1"/>
      <protection locked="0"/>
    </xf>
    <xf numFmtId="0" fontId="12" fillId="0" borderId="10" xfId="43" applyFont="1" applyBorder="1" applyAlignment="1" applyProtection="1">
      <alignment/>
      <protection/>
    </xf>
    <xf numFmtId="49" fontId="12" fillId="0" borderId="10" xfId="43" applyNumberFormat="1" applyFont="1" applyBorder="1" applyAlignment="1" applyProtection="1">
      <alignment horizontal="center" vertical="center"/>
      <protection/>
    </xf>
    <xf numFmtId="1" fontId="12" fillId="14" borderId="10" xfId="43" applyNumberFormat="1" applyFont="1" applyFill="1" applyBorder="1" applyAlignment="1" applyProtection="1">
      <alignment vertical="center"/>
      <protection locked="0"/>
    </xf>
    <xf numFmtId="1" fontId="12" fillId="14" borderId="10" xfId="43" applyNumberFormat="1" applyFont="1" applyFill="1" applyBorder="1" applyAlignment="1" applyProtection="1">
      <alignment horizontal="center" vertical="center"/>
      <protection locked="0"/>
    </xf>
    <xf numFmtId="0" fontId="11" fillId="0" borderId="0" xfId="41" applyFont="1" applyAlignment="1" applyProtection="1">
      <alignment horizontal="left" vertical="center" wrapText="1"/>
      <protection locked="0"/>
    </xf>
    <xf numFmtId="3" fontId="11" fillId="0" borderId="16" xfId="47" applyNumberFormat="1" applyFont="1" applyFill="1" applyBorder="1" applyAlignment="1" applyProtection="1">
      <alignment vertical="center"/>
      <protection/>
    </xf>
    <xf numFmtId="0" fontId="10" fillId="0" borderId="10" xfId="45" applyFont="1" applyBorder="1" applyAlignment="1" applyProtection="1">
      <alignment vertical="top"/>
      <protection locked="0"/>
    </xf>
    <xf numFmtId="0" fontId="8" fillId="0" borderId="10" xfId="45" applyFont="1" applyBorder="1" applyAlignment="1" applyProtection="1">
      <alignment horizontal="left" vertical="top" wrapText="1"/>
      <protection locked="0"/>
    </xf>
    <xf numFmtId="0" fontId="11" fillId="0" borderId="0" xfId="47" applyFont="1" applyBorder="1" applyAlignment="1" applyProtection="1">
      <alignment horizontal="centerContinuous" vertical="center" wrapText="1"/>
      <protection/>
    </xf>
    <xf numFmtId="0" fontId="12" fillId="0" borderId="0" xfId="47" applyFont="1" applyBorder="1" applyAlignment="1" applyProtection="1">
      <alignment horizontal="centerContinuous"/>
      <protection/>
    </xf>
    <xf numFmtId="0" fontId="12" fillId="0" borderId="35" xfId="47" applyFont="1" applyBorder="1" applyAlignment="1" applyProtection="1">
      <alignment horizontal="centerContinuous"/>
      <protection/>
    </xf>
    <xf numFmtId="0" fontId="12" fillId="0" borderId="0" xfId="47" applyFont="1" applyAlignment="1" applyProtection="1">
      <alignment horizontal="centerContinuous" wrapText="1"/>
      <protection/>
    </xf>
    <xf numFmtId="0" fontId="11" fillId="0" borderId="0" xfId="45" applyFont="1" applyBorder="1" applyAlignment="1" applyProtection="1">
      <alignment vertical="top" wrapText="1"/>
      <protection/>
    </xf>
    <xf numFmtId="0" fontId="11" fillId="0" borderId="0" xfId="46" applyFont="1" applyBorder="1" applyAlignment="1" applyProtection="1">
      <alignment horizontal="centerContinuous" vertical="center" wrapText="1"/>
      <protection/>
    </xf>
    <xf numFmtId="0" fontId="11" fillId="0" borderId="0" xfId="46" applyFont="1" applyFill="1" applyBorder="1" applyAlignment="1" applyProtection="1">
      <alignment horizontal="centerContinuous" vertical="center" wrapText="1"/>
      <protection/>
    </xf>
    <xf numFmtId="0" fontId="11" fillId="0" borderId="0" xfId="45" applyFont="1" applyBorder="1" applyAlignment="1" applyProtection="1">
      <alignment horizontal="left" vertical="top"/>
      <protection/>
    </xf>
    <xf numFmtId="0" fontId="11" fillId="0" borderId="0" xfId="45" applyFont="1" applyBorder="1" applyAlignment="1" applyProtection="1">
      <alignment vertical="top"/>
      <protection/>
    </xf>
    <xf numFmtId="0" fontId="11" fillId="0" borderId="0" xfId="45" applyFont="1" applyFill="1" applyBorder="1" applyAlignment="1" applyProtection="1">
      <alignment vertical="top" wrapText="1"/>
      <protection/>
    </xf>
    <xf numFmtId="0" fontId="11" fillId="0" borderId="0" xfId="46" applyFont="1" applyFill="1" applyBorder="1" applyAlignment="1" applyProtection="1">
      <alignment horizontal="right" vertical="center" wrapText="1"/>
      <protection/>
    </xf>
    <xf numFmtId="0" fontId="11" fillId="0" borderId="0" xfId="48" applyFont="1" applyAlignment="1" applyProtection="1">
      <alignment horizontal="centerContinuous" wrapText="1"/>
      <protection/>
    </xf>
    <xf numFmtId="49" fontId="11" fillId="0" borderId="0" xfId="48" applyNumberFormat="1" applyFont="1" applyAlignment="1" applyProtection="1">
      <alignment horizontal="center" wrapText="1"/>
      <protection/>
    </xf>
    <xf numFmtId="0" fontId="11" fillId="0" borderId="0" xfId="48" applyFont="1" applyAlignment="1" applyProtection="1">
      <alignment horizontal="centerContinuous"/>
      <protection/>
    </xf>
    <xf numFmtId="0" fontId="12" fillId="0" borderId="0" xfId="48" applyFont="1" applyProtection="1">
      <alignment/>
      <protection/>
    </xf>
    <xf numFmtId="0" fontId="10" fillId="0" borderId="0" xfId="48" applyFont="1" applyAlignment="1" applyProtection="1">
      <alignment horizontal="left"/>
      <protection/>
    </xf>
    <xf numFmtId="0" fontId="11" fillId="0" borderId="0" xfId="48" applyFont="1" applyBorder="1" applyAlignment="1" applyProtection="1">
      <alignment horizontal="left" vertical="top" wrapText="1"/>
      <protection/>
    </xf>
    <xf numFmtId="0" fontId="11" fillId="0" borderId="0" xfId="48" applyFont="1" applyProtection="1">
      <alignment/>
      <protection/>
    </xf>
    <xf numFmtId="0" fontId="11" fillId="0" borderId="0" xfId="46" applyFont="1" applyAlignment="1" applyProtection="1">
      <alignment horizontal="right" wrapText="1"/>
      <protection/>
    </xf>
    <xf numFmtId="0" fontId="11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center"/>
      <protection/>
    </xf>
    <xf numFmtId="0" fontId="6" fillId="0" borderId="0" xfId="43" applyFont="1" applyAlignment="1" applyProtection="1">
      <alignment horizontal="left"/>
      <protection/>
    </xf>
    <xf numFmtId="0" fontId="12" fillId="0" borderId="0" xfId="43" applyFont="1" applyBorder="1" applyAlignment="1" applyProtection="1">
      <alignment vertical="justify" wrapText="1"/>
      <protection/>
    </xf>
    <xf numFmtId="0" fontId="12" fillId="0" borderId="0" xfId="43" applyFont="1" applyBorder="1" applyAlignment="1" applyProtection="1">
      <alignment horizontal="center" vertical="justify" wrapText="1"/>
      <protection/>
    </xf>
    <xf numFmtId="0" fontId="12" fillId="0" borderId="0" xfId="43" applyFont="1" applyProtection="1">
      <alignment/>
      <protection/>
    </xf>
    <xf numFmtId="0" fontId="11" fillId="0" borderId="0" xfId="43" applyFont="1" applyBorder="1" applyAlignment="1" applyProtection="1">
      <alignment vertical="justify" wrapText="1"/>
      <protection/>
    </xf>
    <xf numFmtId="0" fontId="11" fillId="0" borderId="0" xfId="43" applyFont="1" applyAlignment="1" applyProtection="1">
      <alignment horizontal="left" vertical="center" wrapText="1"/>
      <protection/>
    </xf>
    <xf numFmtId="0" fontId="11" fillId="0" borderId="0" xfId="40" applyFont="1" applyAlignment="1" applyProtection="1">
      <alignment horizontal="center" vertical="center"/>
      <protection/>
    </xf>
    <xf numFmtId="49" fontId="11" fillId="0" borderId="0" xfId="40" applyNumberFormat="1" applyFont="1" applyAlignment="1" applyProtection="1">
      <alignment horizontal="center" vertical="center"/>
      <protection/>
    </xf>
    <xf numFmtId="1" fontId="11" fillId="0" borderId="0" xfId="40" applyNumberFormat="1" applyFont="1" applyAlignment="1" applyProtection="1">
      <alignment horizontal="center" vertical="center"/>
      <protection/>
    </xf>
    <xf numFmtId="0" fontId="11" fillId="0" borderId="0" xfId="43" applyFont="1" applyAlignment="1" applyProtection="1">
      <alignment horizontal="left" vertical="justify"/>
      <protection/>
    </xf>
    <xf numFmtId="1" fontId="11" fillId="0" borderId="0" xfId="43" applyNumberFormat="1" applyFont="1" applyBorder="1" applyAlignment="1" applyProtection="1">
      <alignment vertical="justify" wrapText="1"/>
      <protection/>
    </xf>
    <xf numFmtId="0" fontId="11" fillId="0" borderId="0" xfId="40" applyFont="1" applyAlignment="1" applyProtection="1">
      <alignment horizontal="left" vertical="center" wrapText="1"/>
      <protection/>
    </xf>
    <xf numFmtId="49" fontId="11" fillId="0" borderId="0" xfId="40" applyNumberFormat="1" applyFont="1" applyAlignment="1" applyProtection="1">
      <alignment horizontal="left" vertical="center" wrapText="1"/>
      <protection/>
    </xf>
    <xf numFmtId="1" fontId="12" fillId="0" borderId="0" xfId="40" applyNumberFormat="1" applyFont="1" applyAlignment="1" applyProtection="1">
      <alignment horizontal="left" vertical="center" wrapText="1"/>
      <protection/>
    </xf>
    <xf numFmtId="0" fontId="11" fillId="0" borderId="0" xfId="40" applyFont="1" applyProtection="1">
      <alignment/>
      <protection/>
    </xf>
    <xf numFmtId="0" fontId="11" fillId="0" borderId="0" xfId="43" applyFont="1" applyAlignment="1" applyProtection="1">
      <alignment vertical="justify"/>
      <protection/>
    </xf>
    <xf numFmtId="0" fontId="10" fillId="0" borderId="0" xfId="43" applyFont="1" applyAlignment="1" applyProtection="1">
      <alignment horizontal="left"/>
      <protection/>
    </xf>
    <xf numFmtId="0" fontId="11" fillId="0" borderId="0" xfId="43" applyFont="1" applyBorder="1" applyAlignment="1" applyProtection="1">
      <alignment vertical="justify"/>
      <protection/>
    </xf>
    <xf numFmtId="49" fontId="11" fillId="0" borderId="0" xfId="43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5" applyNumberFormat="1" applyFont="1" applyBorder="1" applyAlignment="1" applyProtection="1">
      <alignment horizontal="left" vertical="top" wrapText="1"/>
      <protection locked="0"/>
    </xf>
    <xf numFmtId="165" fontId="11" fillId="0" borderId="0" xfId="45" applyNumberFormat="1" applyFont="1" applyBorder="1" applyAlignment="1" applyProtection="1">
      <alignment horizontal="left" vertical="top"/>
      <protection/>
    </xf>
    <xf numFmtId="0" fontId="6" fillId="0" borderId="0" xfId="42" applyFont="1" applyAlignment="1">
      <alignment horizontal="left" vertical="center" wrapText="1"/>
      <protection/>
    </xf>
    <xf numFmtId="49" fontId="6" fillId="0" borderId="0" xfId="42" applyNumberFormat="1" applyFont="1" applyAlignment="1">
      <alignment horizontal="left" vertical="center" wrapText="1"/>
      <protection/>
    </xf>
    <xf numFmtId="0" fontId="6" fillId="0" borderId="0" xfId="44" applyFont="1">
      <alignment/>
      <protection/>
    </xf>
    <xf numFmtId="0" fontId="6" fillId="0" borderId="0" xfId="43" applyNumberFormat="1" applyFont="1" applyAlignment="1">
      <alignment horizontal="center"/>
      <protection/>
    </xf>
    <xf numFmtId="0" fontId="6" fillId="0" borderId="0" xfId="43" applyFont="1" applyAlignment="1" applyProtection="1">
      <alignment horizontal="center"/>
      <protection locked="0"/>
    </xf>
    <xf numFmtId="0" fontId="6" fillId="0" borderId="0" xfId="43" applyFont="1" applyAlignment="1">
      <alignment horizontal="center"/>
      <protection/>
    </xf>
    <xf numFmtId="0" fontId="6" fillId="0" borderId="0" xfId="44" applyFont="1" applyAlignment="1">
      <alignment/>
      <protection/>
    </xf>
    <xf numFmtId="0" fontId="5" fillId="0" borderId="0" xfId="44" applyFont="1" applyBorder="1">
      <alignment/>
      <protection/>
    </xf>
    <xf numFmtId="0" fontId="5" fillId="0" borderId="0" xfId="44" applyFont="1">
      <alignment/>
      <protection/>
    </xf>
    <xf numFmtId="0" fontId="6" fillId="0" borderId="0" xfId="44" applyFont="1" applyProtection="1">
      <alignment/>
      <protection/>
    </xf>
    <xf numFmtId="0" fontId="6" fillId="0" borderId="0" xfId="42" applyFont="1">
      <alignment/>
      <protection/>
    </xf>
    <xf numFmtId="49" fontId="6" fillId="0" borderId="0" xfId="42" applyNumberFormat="1" applyFont="1">
      <alignment/>
      <protection/>
    </xf>
    <xf numFmtId="49" fontId="6" fillId="0" borderId="0" xfId="44" applyNumberFormat="1" applyFont="1">
      <alignment/>
      <protection/>
    </xf>
    <xf numFmtId="0" fontId="11" fillId="0" borderId="0" xfId="44" applyFont="1" applyBorder="1" applyProtection="1">
      <alignment/>
      <protection/>
    </xf>
    <xf numFmtId="0" fontId="12" fillId="0" borderId="0" xfId="44" applyFont="1" applyBorder="1" applyProtection="1">
      <alignment/>
      <protection/>
    </xf>
    <xf numFmtId="1" fontId="12" fillId="0" borderId="0" xfId="44" applyNumberFormat="1" applyFont="1" applyBorder="1" applyProtection="1">
      <alignment/>
      <protection/>
    </xf>
    <xf numFmtId="1" fontId="12" fillId="0" borderId="0" xfId="44" applyNumberFormat="1" applyFont="1" applyProtection="1">
      <alignment/>
      <protection locked="0"/>
    </xf>
    <xf numFmtId="49" fontId="12" fillId="0" borderId="0" xfId="44" applyNumberFormat="1" applyFont="1" applyProtection="1">
      <alignment/>
      <protection/>
    </xf>
    <xf numFmtId="1" fontId="12" fillId="0" borderId="0" xfId="44" applyNumberFormat="1" applyFont="1" applyProtection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vertical="top" wrapText="1"/>
      <protection/>
    </xf>
    <xf numFmtId="0" fontId="11" fillId="0" borderId="0" xfId="44" applyFont="1" applyAlignment="1">
      <alignment horizontal="center"/>
      <protection/>
    </xf>
    <xf numFmtId="0" fontId="12" fillId="0" borderId="0" xfId="44" applyFont="1" applyAlignment="1" applyProtection="1">
      <alignment/>
      <protection/>
    </xf>
    <xf numFmtId="0" fontId="12" fillId="0" borderId="0" xfId="44" applyFont="1" applyAlignment="1">
      <alignment/>
      <protection/>
    </xf>
    <xf numFmtId="0" fontId="12" fillId="0" borderId="0" xfId="44" applyFont="1" applyAlignment="1" applyProtection="1">
      <alignment/>
      <protection locked="0"/>
    </xf>
    <xf numFmtId="0" fontId="11" fillId="0" borderId="0" xfId="48" applyFont="1">
      <alignment/>
      <protection/>
    </xf>
    <xf numFmtId="0" fontId="11" fillId="0" borderId="0" xfId="48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8" applyFont="1" applyAlignment="1" applyProtection="1">
      <alignment wrapText="1"/>
      <protection locked="0"/>
    </xf>
    <xf numFmtId="49" fontId="12" fillId="0" borderId="0" xfId="48" applyNumberFormat="1" applyFont="1" applyAlignment="1" applyProtection="1">
      <alignment horizontal="center" wrapText="1"/>
      <protection locked="0"/>
    </xf>
    <xf numFmtId="0" fontId="12" fillId="0" borderId="0" xfId="48" applyFont="1" applyProtection="1">
      <alignment/>
      <protection locked="0"/>
    </xf>
    <xf numFmtId="0" fontId="12" fillId="0" borderId="0" xfId="48" applyFont="1" applyAlignment="1">
      <alignment wrapText="1"/>
      <protection/>
    </xf>
    <xf numFmtId="49" fontId="12" fillId="0" borderId="0" xfId="48" applyNumberFormat="1" applyFont="1" applyAlignment="1">
      <alignment horizontal="center" wrapText="1"/>
      <protection/>
    </xf>
    <xf numFmtId="0" fontId="10" fillId="0" borderId="0" xfId="45" applyFont="1" applyFill="1" applyAlignment="1" applyProtection="1">
      <alignment vertical="top"/>
      <protection/>
    </xf>
    <xf numFmtId="0" fontId="10" fillId="0" borderId="0" xfId="45" applyFont="1" applyFill="1" applyAlignment="1" applyProtection="1">
      <alignment horizontal="right" vertical="top" wrapText="1"/>
      <protection/>
    </xf>
    <xf numFmtId="0" fontId="12" fillId="0" borderId="0" xfId="46" applyFont="1" applyFill="1" applyAlignment="1" applyProtection="1">
      <alignment wrapText="1"/>
      <protection/>
    </xf>
    <xf numFmtId="0" fontId="12" fillId="0" borderId="0" xfId="47" applyFont="1" applyProtection="1">
      <alignment/>
      <protection/>
    </xf>
    <xf numFmtId="0" fontId="12" fillId="0" borderId="0" xfId="47" applyFont="1">
      <alignment/>
      <protection/>
    </xf>
    <xf numFmtId="0" fontId="6" fillId="0" borderId="0" xfId="47" applyFont="1" applyAlignment="1" applyProtection="1">
      <alignment horizontal="left" wrapText="1"/>
      <protection/>
    </xf>
    <xf numFmtId="0" fontId="11" fillId="0" borderId="0" xfId="47" applyFont="1" applyAlignment="1" applyProtection="1">
      <alignment horizontal="right"/>
      <protection/>
    </xf>
    <xf numFmtId="0" fontId="12" fillId="0" borderId="10" xfId="47" applyFont="1" applyBorder="1" applyProtection="1">
      <alignment/>
      <protection/>
    </xf>
    <xf numFmtId="49" fontId="12" fillId="0" borderId="10" xfId="47" applyNumberFormat="1" applyFont="1" applyBorder="1" applyAlignment="1" applyProtection="1">
      <alignment horizontal="center" wrapText="1"/>
      <protection/>
    </xf>
    <xf numFmtId="1" fontId="12" fillId="14" borderId="10" xfId="47" applyNumberFormat="1" applyFont="1" applyFill="1" applyBorder="1" applyProtection="1">
      <alignment/>
      <protection locked="0"/>
    </xf>
    <xf numFmtId="49" fontId="13" fillId="0" borderId="10" xfId="47" applyNumberFormat="1" applyFont="1" applyBorder="1" applyAlignment="1" applyProtection="1">
      <alignment horizontal="center" wrapText="1"/>
      <protection/>
    </xf>
    <xf numFmtId="0" fontId="12" fillId="0" borderId="10" xfId="47" applyFont="1" applyBorder="1" applyAlignment="1" applyProtection="1">
      <alignment horizontal="center" wrapText="1"/>
      <protection/>
    </xf>
    <xf numFmtId="1" fontId="12" fillId="0" borderId="10" xfId="47" applyNumberFormat="1" applyFont="1" applyBorder="1" applyProtection="1">
      <alignment/>
      <protection/>
    </xf>
    <xf numFmtId="0" fontId="13" fillId="0" borderId="10" xfId="47" applyFont="1" applyBorder="1" applyAlignment="1" applyProtection="1">
      <alignment horizontal="center" wrapText="1"/>
      <protection/>
    </xf>
    <xf numFmtId="1" fontId="12" fillId="18" borderId="10" xfId="47" applyNumberFormat="1" applyFont="1" applyFill="1" applyBorder="1" applyProtection="1">
      <alignment/>
      <protection locked="0"/>
    </xf>
    <xf numFmtId="0" fontId="13" fillId="0" borderId="10" xfId="47" applyFont="1" applyBorder="1" applyAlignment="1" applyProtection="1">
      <alignment horizontal="left" vertical="center" wrapText="1"/>
      <protection/>
    </xf>
    <xf numFmtId="0" fontId="12" fillId="0" borderId="10" xfId="47" applyFont="1" applyBorder="1" applyAlignment="1" applyProtection="1">
      <alignment horizontal="centerContinuous" wrapText="1"/>
      <protection/>
    </xf>
    <xf numFmtId="49" fontId="11" fillId="0" borderId="10" xfId="47" applyNumberFormat="1" applyFont="1" applyBorder="1" applyAlignment="1" applyProtection="1">
      <alignment horizontal="centerContinuous" wrapText="1"/>
      <protection/>
    </xf>
    <xf numFmtId="3" fontId="12" fillId="0" borderId="10" xfId="47" applyNumberFormat="1" applyFont="1" applyFill="1" applyBorder="1" applyProtection="1">
      <alignment/>
      <protection/>
    </xf>
    <xf numFmtId="0" fontId="12" fillId="0" borderId="0" xfId="47" applyFont="1" applyBorder="1" applyAlignment="1" applyProtection="1">
      <alignment wrapText="1"/>
      <protection locked="0"/>
    </xf>
    <xf numFmtId="0" fontId="20" fillId="0" borderId="0" xfId="47" applyFont="1" applyBorder="1" applyAlignment="1">
      <alignment vertical="center" wrapText="1"/>
      <protection/>
    </xf>
    <xf numFmtId="0" fontId="20" fillId="0" borderId="0" xfId="47" applyFont="1" applyBorder="1" applyAlignment="1" applyProtection="1">
      <alignment vertical="center" wrapText="1"/>
      <protection locked="0"/>
    </xf>
    <xf numFmtId="1" fontId="12" fillId="0" borderId="0" xfId="47" applyNumberFormat="1" applyFont="1" applyProtection="1">
      <alignment/>
      <protection locked="0"/>
    </xf>
    <xf numFmtId="0" fontId="12" fillId="0" borderId="0" xfId="47" applyFont="1" applyBorder="1" applyAlignment="1">
      <alignment wrapText="1"/>
      <protection/>
    </xf>
    <xf numFmtId="1" fontId="12" fillId="0" borderId="0" xfId="47" applyNumberFormat="1" applyFont="1" applyBorder="1">
      <alignment/>
      <protection/>
    </xf>
    <xf numFmtId="1" fontId="12" fillId="0" borderId="0" xfId="47" applyNumberFormat="1" applyFont="1">
      <alignment/>
      <protection/>
    </xf>
    <xf numFmtId="0" fontId="12" fillId="0" borderId="0" xfId="47" applyFont="1" applyBorder="1">
      <alignment/>
      <protection/>
    </xf>
    <xf numFmtId="0" fontId="12" fillId="0" borderId="0" xfId="47" applyFont="1" applyAlignment="1">
      <alignment wrapText="1"/>
      <protection/>
    </xf>
    <xf numFmtId="0" fontId="10" fillId="0" borderId="0" xfId="45" applyFont="1" applyAlignment="1" applyProtection="1">
      <alignment horizontal="right" vertical="top" wrapText="1"/>
      <protection locked="0"/>
    </xf>
    <xf numFmtId="0" fontId="10" fillId="0" borderId="0" xfId="45" applyFont="1" applyAlignment="1" applyProtection="1">
      <alignment horizontal="right" vertical="top"/>
      <protection locked="0"/>
    </xf>
    <xf numFmtId="49" fontId="21" fillId="0" borderId="10" xfId="47" applyNumberFormat="1" applyFont="1" applyBorder="1" applyAlignment="1" applyProtection="1">
      <alignment horizontal="centerContinuous" wrapText="1"/>
      <protection/>
    </xf>
    <xf numFmtId="1" fontId="12" fillId="7" borderId="10" xfId="43" applyNumberFormat="1" applyFont="1" applyFill="1" applyBorder="1" applyAlignment="1" applyProtection="1">
      <alignment vertical="center" wrapText="1"/>
      <protection locked="0"/>
    </xf>
    <xf numFmtId="0" fontId="22" fillId="0" borderId="0" xfId="44" applyFont="1" applyProtection="1">
      <alignment/>
      <protection/>
    </xf>
    <xf numFmtId="0" fontId="22" fillId="0" borderId="0" xfId="44" applyFont="1">
      <alignment/>
      <protection/>
    </xf>
    <xf numFmtId="1" fontId="24" fillId="14" borderId="10" xfId="47" applyNumberFormat="1" applyFont="1" applyFill="1" applyBorder="1" applyProtection="1">
      <alignment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43" applyFont="1" applyAlignment="1" applyProtection="1">
      <alignment horizontal="left"/>
      <protection locked="0"/>
    </xf>
    <xf numFmtId="0" fontId="11" fillId="0" borderId="13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1" fillId="0" borderId="25" xfId="43" applyFont="1" applyBorder="1" applyAlignment="1" applyProtection="1">
      <alignment horizontal="center" vertical="center" wrapText="1"/>
      <protection/>
    </xf>
    <xf numFmtId="0" fontId="11" fillId="0" borderId="0" xfId="43" applyFont="1" applyAlignment="1" applyProtection="1">
      <alignment horizontal="left"/>
      <protection locked="0"/>
    </xf>
    <xf numFmtId="0" fontId="8" fillId="0" borderId="0" xfId="45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5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5" applyFont="1" applyBorder="1" applyAlignment="1" applyProtection="1">
      <alignment horizontal="left" vertical="top" wrapText="1"/>
      <protection locked="0"/>
    </xf>
    <xf numFmtId="0" fontId="10" fillId="0" borderId="0" xfId="45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7" applyNumberFormat="1" applyFont="1" applyBorder="1" applyAlignment="1" applyProtection="1">
      <alignment horizontal="left"/>
      <protection locked="0"/>
    </xf>
    <xf numFmtId="0" fontId="11" fillId="0" borderId="0" xfId="45" applyFont="1" applyBorder="1" applyAlignment="1" applyProtection="1">
      <alignment horizontal="left" vertical="top" wrapText="1"/>
      <protection/>
    </xf>
    <xf numFmtId="164" fontId="12" fillId="0" borderId="32" xfId="45" applyNumberFormat="1" applyFont="1" applyBorder="1" applyAlignment="1" applyProtection="1">
      <alignment horizontal="left" vertical="top" wrapText="1"/>
      <protection/>
    </xf>
    <xf numFmtId="0" fontId="6" fillId="0" borderId="0" xfId="47" applyFont="1" applyAlignment="1" applyProtection="1">
      <alignment horizontal="left" wrapText="1"/>
      <protection/>
    </xf>
    <xf numFmtId="0" fontId="11" fillId="0" borderId="0" xfId="47" applyFont="1" applyBorder="1" applyAlignment="1" applyProtection="1">
      <alignment horizontal="left" wrapText="1"/>
      <protection/>
    </xf>
    <xf numFmtId="0" fontId="12" fillId="0" borderId="0" xfId="46" applyFont="1" applyFill="1" applyAlignment="1" applyProtection="1">
      <alignment horizontal="center" wrapText="1"/>
      <protection locked="0"/>
    </xf>
    <xf numFmtId="0" fontId="11" fillId="0" borderId="0" xfId="48" applyFont="1" applyAlignment="1">
      <alignment horizontal="center" wrapText="1"/>
      <protection/>
    </xf>
    <xf numFmtId="0" fontId="11" fillId="0" borderId="0" xfId="48" applyFont="1" applyBorder="1" applyAlignment="1" applyProtection="1">
      <alignment horizontal="left"/>
      <protection locked="0"/>
    </xf>
    <xf numFmtId="0" fontId="11" fillId="0" borderId="0" xfId="45" applyNumberFormat="1" applyFont="1" applyBorder="1" applyAlignment="1" applyProtection="1">
      <alignment horizontal="left" vertical="top" wrapText="1"/>
      <protection/>
    </xf>
    <xf numFmtId="0" fontId="11" fillId="0" borderId="0" xfId="48" applyFont="1" applyBorder="1" applyAlignment="1" applyProtection="1">
      <alignment horizontal="left" vertical="center" wrapText="1"/>
      <protection locked="0"/>
    </xf>
    <xf numFmtId="0" fontId="10" fillId="0" borderId="0" xfId="48" applyFont="1" applyAlignment="1" applyProtection="1">
      <alignment horizontal="left"/>
      <protection/>
    </xf>
    <xf numFmtId="0" fontId="10" fillId="0" borderId="0" xfId="48" applyFont="1" applyAlignment="1" applyProtection="1">
      <alignment horizontal="right"/>
      <protection/>
    </xf>
    <xf numFmtId="165" fontId="11" fillId="0" borderId="32" xfId="45" applyNumberFormat="1" applyFont="1" applyBorder="1" applyAlignment="1" applyProtection="1">
      <alignment horizontal="left" vertical="top" wrapText="1"/>
      <protection/>
    </xf>
    <xf numFmtId="49" fontId="11" fillId="0" borderId="13" xfId="43" applyNumberFormat="1" applyFont="1" applyBorder="1" applyAlignment="1" applyProtection="1">
      <alignment horizontal="center" vertical="center" wrapText="1"/>
      <protection/>
    </xf>
    <xf numFmtId="49" fontId="11" fillId="0" borderId="11" xfId="43" applyNumberFormat="1" applyFont="1" applyBorder="1" applyAlignment="1" applyProtection="1">
      <alignment horizontal="center" vertical="center" wrapText="1"/>
      <protection/>
    </xf>
    <xf numFmtId="0" fontId="12" fillId="0" borderId="0" xfId="43" applyFont="1" applyAlignment="1" applyProtection="1">
      <alignment horizontal="center"/>
      <protection locked="0"/>
    </xf>
    <xf numFmtId="0" fontId="5" fillId="0" borderId="0" xfId="43" applyFont="1" applyAlignment="1" applyProtection="1">
      <alignment horizontal="left"/>
      <protection/>
    </xf>
    <xf numFmtId="0" fontId="12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left"/>
      <protection/>
    </xf>
    <xf numFmtId="165" fontId="11" fillId="0" borderId="0" xfId="43" applyNumberFormat="1" applyFont="1" applyBorder="1" applyAlignment="1" applyProtection="1">
      <alignment horizontal="left" vertical="justify" wrapText="1"/>
      <protection/>
    </xf>
    <xf numFmtId="0" fontId="12" fillId="0" borderId="0" xfId="43" applyFont="1" applyBorder="1" applyAlignment="1" applyProtection="1">
      <alignment horizontal="right" vertical="justify" wrapText="1"/>
      <protection/>
    </xf>
    <xf numFmtId="0" fontId="11" fillId="0" borderId="18" xfId="43" applyFont="1" applyBorder="1" applyAlignment="1" applyProtection="1">
      <alignment horizontal="center" vertical="center" wrapText="1"/>
      <protection/>
    </xf>
    <xf numFmtId="0" fontId="11" fillId="0" borderId="24" xfId="43" applyFont="1" applyBorder="1" applyAlignment="1" applyProtection="1">
      <alignment horizontal="center" vertical="center" wrapText="1"/>
      <protection/>
    </xf>
    <xf numFmtId="0" fontId="11" fillId="0" borderId="23" xfId="43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left" vertical="center" wrapText="1"/>
      <protection locked="0"/>
    </xf>
    <xf numFmtId="0" fontId="11" fillId="0" borderId="0" xfId="40" applyFont="1" applyBorder="1" applyAlignment="1" applyProtection="1">
      <alignment horizontal="left" vertical="center" wrapText="1"/>
      <protection locked="0"/>
    </xf>
    <xf numFmtId="49" fontId="12" fillId="0" borderId="0" xfId="40" applyNumberFormat="1" applyFont="1" applyBorder="1" applyAlignment="1" applyProtection="1">
      <alignment horizontal="left" vertical="center" wrapText="1"/>
      <protection/>
    </xf>
    <xf numFmtId="49" fontId="11" fillId="0" borderId="0" xfId="40" applyNumberFormat="1" applyFont="1" applyAlignment="1" applyProtection="1">
      <alignment horizontal="center" vertical="center" wrapText="1"/>
      <protection/>
    </xf>
    <xf numFmtId="165" fontId="11" fillId="0" borderId="0" xfId="43" applyNumberFormat="1" applyFont="1" applyBorder="1" applyAlignment="1" applyProtection="1">
      <alignment horizontal="center" vertical="justify" wrapText="1"/>
      <protection/>
    </xf>
    <xf numFmtId="165" fontId="6" fillId="0" borderId="0" xfId="0" applyNumberFormat="1" applyFont="1" applyAlignment="1" applyProtection="1">
      <alignment/>
      <protection/>
    </xf>
    <xf numFmtId="1" fontId="11" fillId="0" borderId="0" xfId="43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1" fontId="11" fillId="0" borderId="0" xfId="41" applyNumberFormat="1" applyFont="1" applyAlignment="1" applyProtection="1">
      <alignment horizontal="center" vertical="center" wrapText="1"/>
      <protection locked="0"/>
    </xf>
    <xf numFmtId="0" fontId="11" fillId="0" borderId="0" xfId="43" applyNumberFormat="1" applyFont="1" applyAlignment="1" applyProtection="1">
      <alignment horizontal="left" vertical="justify"/>
      <protection/>
    </xf>
    <xf numFmtId="165" fontId="11" fillId="0" borderId="0" xfId="43" applyNumberFormat="1" applyFont="1" applyBorder="1" applyAlignment="1" applyProtection="1">
      <alignment horizontal="left" vertical="justify"/>
      <protection/>
    </xf>
    <xf numFmtId="49" fontId="11" fillId="0" borderId="0" xfId="41" applyNumberFormat="1" applyFont="1" applyAlignment="1" applyProtection="1">
      <alignment horizontal="center" vertical="center" wrapText="1"/>
      <protection locked="0"/>
    </xf>
    <xf numFmtId="0" fontId="10" fillId="0" borderId="0" xfId="45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43" applyFont="1" applyAlignment="1" applyProtection="1">
      <alignment horizontal="right"/>
      <protection/>
    </xf>
    <xf numFmtId="0" fontId="5" fillId="0" borderId="0" xfId="42" applyNumberFormat="1" applyFont="1" applyAlignment="1" applyProtection="1">
      <alignment horizontal="left" vertical="center" wrapText="1"/>
      <protection locked="0"/>
    </xf>
    <xf numFmtId="165" fontId="5" fillId="0" borderId="0" xfId="43" applyNumberFormat="1" applyFont="1" applyAlignment="1" applyProtection="1">
      <alignment horizontal="left" vertical="justify"/>
      <protection locked="0"/>
    </xf>
    <xf numFmtId="0" fontId="5" fillId="0" borderId="0" xfId="42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Followed Hyperlink" xfId="38"/>
    <cellStyle name="Hyperlink" xfId="39"/>
    <cellStyle name="Normal_El. 7.3" xfId="40"/>
    <cellStyle name="Normal_El. 7.4" xfId="41"/>
    <cellStyle name="Normal_El. 7.5" xfId="42"/>
    <cellStyle name="Normal_El.7.2" xfId="43"/>
    <cellStyle name="Normal_Spravki_kod" xfId="44"/>
    <cellStyle name="Normal_Баланс" xfId="45"/>
    <cellStyle name="Normal_Отч.парич.поток" xfId="46"/>
    <cellStyle name="Normal_Отч.прих-разх" xfId="47"/>
    <cellStyle name="Normal_Отч.собств.кап." xfId="48"/>
    <cellStyle name="Percent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лежка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79">
      <selection activeCell="G32" sqref="G3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860</v>
      </c>
      <c r="F3" s="217" t="s">
        <v>2</v>
      </c>
      <c r="G3" s="172"/>
      <c r="H3" s="461">
        <v>131397743</v>
      </c>
    </row>
    <row r="4" spans="1:8" ht="15">
      <c r="A4" s="582" t="s">
        <v>3</v>
      </c>
      <c r="B4" s="588"/>
      <c r="C4" s="588"/>
      <c r="D4" s="588"/>
      <c r="E4" s="504" t="s">
        <v>159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5177</v>
      </c>
      <c r="D11" s="151">
        <v>5074</v>
      </c>
      <c r="E11" s="237" t="s">
        <v>22</v>
      </c>
      <c r="F11" s="242" t="s">
        <v>23</v>
      </c>
      <c r="G11" s="152">
        <v>6011</v>
      </c>
      <c r="H11" s="152">
        <v>6011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6011</v>
      </c>
      <c r="H12" s="153">
        <v>6011</v>
      </c>
    </row>
    <row r="13" spans="1:8" ht="15">
      <c r="A13" s="235" t="s">
        <v>28</v>
      </c>
      <c r="B13" s="241" t="s">
        <v>29</v>
      </c>
      <c r="C13" s="151"/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7073</v>
      </c>
      <c r="D17" s="151">
        <v>7052</v>
      </c>
      <c r="E17" s="243" t="s">
        <v>46</v>
      </c>
      <c r="F17" s="245" t="s">
        <v>47</v>
      </c>
      <c r="G17" s="154">
        <f>G11+G14+G15+G16</f>
        <v>6011</v>
      </c>
      <c r="H17" s="154">
        <f>H11+H14+H15+H16</f>
        <v>6011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317</v>
      </c>
      <c r="D18" s="151">
        <v>372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12567</v>
      </c>
      <c r="D19" s="155">
        <f>SUM(D11:D18)</f>
        <v>12499</v>
      </c>
      <c r="E19" s="237" t="s">
        <v>53</v>
      </c>
      <c r="F19" s="242" t="s">
        <v>54</v>
      </c>
      <c r="G19" s="152">
        <v>7651</v>
      </c>
      <c r="H19" s="152">
        <v>7651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36143</v>
      </c>
      <c r="D20" s="151">
        <v>37986</v>
      </c>
      <c r="E20" s="237" t="s">
        <v>57</v>
      </c>
      <c r="F20" s="242" t="s">
        <v>58</v>
      </c>
      <c r="G20" s="158">
        <v>5267</v>
      </c>
      <c r="H20" s="158">
        <v>5164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</v>
      </c>
      <c r="H21" s="156">
        <f>SUM(H22:H24)</f>
        <v>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</v>
      </c>
      <c r="H22" s="152">
        <v>1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12919</v>
      </c>
      <c r="H25" s="154">
        <f>H19+H20+H21</f>
        <v>12816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-14218</v>
      </c>
      <c r="H27" s="154">
        <f>SUM(H28:H30)</f>
        <v>-8797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9437</v>
      </c>
      <c r="H28" s="152">
        <v>9437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-23655</v>
      </c>
      <c r="H29" s="316">
        <v>-18234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-1599</v>
      </c>
      <c r="H32" s="316">
        <v>-5421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-15817</v>
      </c>
      <c r="H33" s="154">
        <f>H27+H31+H32</f>
        <v>-14218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5</v>
      </c>
      <c r="D34" s="155">
        <f>SUM(D35:D38)</f>
        <v>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3113</v>
      </c>
      <c r="H36" s="154">
        <f>H25+H17+H33</f>
        <v>4609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191</v>
      </c>
      <c r="H44" s="152">
        <v>3041</v>
      </c>
    </row>
    <row r="45" spans="1:15" ht="15">
      <c r="A45" s="235" t="s">
        <v>136</v>
      </c>
      <c r="B45" s="249" t="s">
        <v>137</v>
      </c>
      <c r="C45" s="155">
        <f>C34+C39+C44</f>
        <v>5</v>
      </c>
      <c r="D45" s="155">
        <f>D34+D39+D44</f>
        <v>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4890</v>
      </c>
      <c r="H47" s="152">
        <v>5867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1618</v>
      </c>
      <c r="H48" s="152">
        <v>2290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6699</v>
      </c>
      <c r="H49" s="154">
        <f>SUM(H43:H48)</f>
        <v>11198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1785</v>
      </c>
      <c r="D53" s="151">
        <v>2137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50500</v>
      </c>
      <c r="D55" s="155">
        <f>D19+D20+D21+D27+D32+D45+D51+D53+D54</f>
        <v>52627</v>
      </c>
      <c r="E55" s="237" t="s">
        <v>172</v>
      </c>
      <c r="F55" s="261" t="s">
        <v>173</v>
      </c>
      <c r="G55" s="154">
        <f>G49+G51+G52+G53+G54</f>
        <v>6699</v>
      </c>
      <c r="H55" s="154">
        <f>H49+H51+H52+H53+H54</f>
        <v>11198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22913</v>
      </c>
      <c r="H59" s="152">
        <v>23086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1062</v>
      </c>
      <c r="D61" s="151">
        <v>1070</v>
      </c>
      <c r="E61" s="243" t="s">
        <v>189</v>
      </c>
      <c r="F61" s="272" t="s">
        <v>190</v>
      </c>
      <c r="G61" s="154">
        <f>SUM(G62:G68)</f>
        <v>15478</v>
      </c>
      <c r="H61" s="154">
        <f>SUM(H62:H68)</f>
        <v>14911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2010</v>
      </c>
      <c r="H62" s="152">
        <v>1484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1062</v>
      </c>
      <c r="D64" s="155">
        <f>SUM(D58:D63)</f>
        <v>1070</v>
      </c>
      <c r="E64" s="237" t="s">
        <v>200</v>
      </c>
      <c r="F64" s="242" t="s">
        <v>201</v>
      </c>
      <c r="G64" s="152">
        <v>4488</v>
      </c>
      <c r="H64" s="152">
        <v>4337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8809</v>
      </c>
      <c r="H65" s="152">
        <v>8675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68</v>
      </c>
      <c r="H66" s="152">
        <v>36</v>
      </c>
    </row>
    <row r="67" spans="1:8" ht="15">
      <c r="A67" s="235" t="s">
        <v>207</v>
      </c>
      <c r="B67" s="241" t="s">
        <v>208</v>
      </c>
      <c r="C67" s="151">
        <v>1931</v>
      </c>
      <c r="D67" s="151">
        <v>1567</v>
      </c>
      <c r="E67" s="237" t="s">
        <v>209</v>
      </c>
      <c r="F67" s="242" t="s">
        <v>210</v>
      </c>
      <c r="G67" s="152">
        <v>16</v>
      </c>
      <c r="H67" s="152">
        <v>1</v>
      </c>
    </row>
    <row r="68" spans="1:8" ht="15">
      <c r="A68" s="235" t="s">
        <v>211</v>
      </c>
      <c r="B68" s="241" t="s">
        <v>212</v>
      </c>
      <c r="C68" s="151">
        <v>4000</v>
      </c>
      <c r="D68" s="151">
        <v>436</v>
      </c>
      <c r="E68" s="237" t="s">
        <v>213</v>
      </c>
      <c r="F68" s="242" t="s">
        <v>214</v>
      </c>
      <c r="G68" s="152">
        <v>87</v>
      </c>
      <c r="H68" s="152">
        <v>378</v>
      </c>
    </row>
    <row r="69" spans="1:8" ht="15">
      <c r="A69" s="235" t="s">
        <v>215</v>
      </c>
      <c r="B69" s="241" t="s">
        <v>216</v>
      </c>
      <c r="C69" s="151">
        <v>214</v>
      </c>
      <c r="D69" s="151">
        <v>190</v>
      </c>
      <c r="E69" s="251" t="s">
        <v>78</v>
      </c>
      <c r="F69" s="242" t="s">
        <v>217</v>
      </c>
      <c r="G69" s="152">
        <v>10269</v>
      </c>
      <c r="H69" s="152">
        <v>4641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48660</v>
      </c>
      <c r="H71" s="161">
        <f>H59+H60+H61+H69+H70</f>
        <v>42638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111</v>
      </c>
      <c r="D73" s="151">
        <v>200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151</v>
      </c>
      <c r="D74" s="151">
        <v>115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6407</v>
      </c>
      <c r="D75" s="155">
        <f>SUM(D67:D74)</f>
        <v>2508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48660</v>
      </c>
      <c r="H79" s="162">
        <f>H71+H74+H75+H76</f>
        <v>42638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55</v>
      </c>
      <c r="D89" s="151">
        <v>99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57</v>
      </c>
      <c r="D91" s="155">
        <f>SUM(D87:D90)</f>
        <v>103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446</v>
      </c>
      <c r="D92" s="151">
        <v>2137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7972</v>
      </c>
      <c r="D93" s="155">
        <f>D64+D75+D84+D91+D92</f>
        <v>5818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58472</v>
      </c>
      <c r="D94" s="164">
        <f>D93+D55</f>
        <v>58445</v>
      </c>
      <c r="E94" s="449" t="s">
        <v>270</v>
      </c>
      <c r="F94" s="289" t="s">
        <v>271</v>
      </c>
      <c r="G94" s="165">
        <f>G36+G39+G55+G79</f>
        <v>58472</v>
      </c>
      <c r="H94" s="165">
        <f>H36+H39+H55+H79</f>
        <v>58445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6" t="s">
        <v>864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862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6">
      <selection activeCell="C15" sqref="C1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ИНТЕРКАПИТАЛ ПРОПЪРТИ ДИВЕЛОПМЪНТ АДСИЦ</v>
      </c>
      <c r="C2" s="591"/>
      <c r="D2" s="591"/>
      <c r="E2" s="591"/>
      <c r="F2" s="593" t="s">
        <v>2</v>
      </c>
      <c r="G2" s="593"/>
      <c r="H2" s="526">
        <f>'справка №1-БАЛАНС'!H3</f>
        <v>131397743</v>
      </c>
    </row>
    <row r="3" spans="1:8" ht="15">
      <c r="A3" s="467" t="s">
        <v>274</v>
      </c>
      <c r="B3" s="591" t="str">
        <f>'справка №1-БАЛАНС'!E4</f>
        <v> 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01.01.2014-31.12.2014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57</v>
      </c>
      <c r="D9" s="46">
        <v>61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913</v>
      </c>
      <c r="D10" s="46">
        <v>1057</v>
      </c>
      <c r="E10" s="298" t="s">
        <v>288</v>
      </c>
      <c r="F10" s="549" t="s">
        <v>289</v>
      </c>
      <c r="G10" s="550">
        <v>290</v>
      </c>
      <c r="H10" s="550">
        <v>1430</v>
      </c>
    </row>
    <row r="11" spans="1:8" ht="12">
      <c r="A11" s="298" t="s">
        <v>290</v>
      </c>
      <c r="B11" s="299" t="s">
        <v>291</v>
      </c>
      <c r="C11" s="46">
        <v>56</v>
      </c>
      <c r="D11" s="46">
        <v>55</v>
      </c>
      <c r="E11" s="300" t="s">
        <v>292</v>
      </c>
      <c r="F11" s="549" t="s">
        <v>293</v>
      </c>
      <c r="G11" s="550">
        <v>398</v>
      </c>
      <c r="H11" s="550">
        <v>535</v>
      </c>
    </row>
    <row r="12" spans="1:8" ht="12">
      <c r="A12" s="298" t="s">
        <v>294</v>
      </c>
      <c r="B12" s="299" t="s">
        <v>295</v>
      </c>
      <c r="C12" s="46">
        <v>122</v>
      </c>
      <c r="D12" s="46">
        <v>148</v>
      </c>
      <c r="E12" s="300" t="s">
        <v>78</v>
      </c>
      <c r="F12" s="549" t="s">
        <v>296</v>
      </c>
      <c r="G12" s="550"/>
      <c r="H12" s="550">
        <v>5630</v>
      </c>
    </row>
    <row r="13" spans="1:18" ht="12">
      <c r="A13" s="298" t="s">
        <v>297</v>
      </c>
      <c r="B13" s="299" t="s">
        <v>298</v>
      </c>
      <c r="C13" s="46">
        <v>16</v>
      </c>
      <c r="D13" s="46">
        <v>18</v>
      </c>
      <c r="E13" s="301" t="s">
        <v>51</v>
      </c>
      <c r="F13" s="551" t="s">
        <v>299</v>
      </c>
      <c r="G13" s="548">
        <f>SUM(G9:G12)</f>
        <v>688</v>
      </c>
      <c r="H13" s="548">
        <f>SUM(H9:H12)</f>
        <v>7595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352</v>
      </c>
      <c r="D14" s="46">
        <v>1900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8</v>
      </c>
      <c r="D15" s="47">
        <v>5176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2529</v>
      </c>
      <c r="D16" s="47">
        <v>3023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399</v>
      </c>
      <c r="D17" s="48">
        <v>2852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4053</v>
      </c>
      <c r="D19" s="49">
        <f>SUM(D9:D15)+D16</f>
        <v>11438</v>
      </c>
      <c r="E19" s="304" t="s">
        <v>316</v>
      </c>
      <c r="F19" s="552" t="s">
        <v>317</v>
      </c>
      <c r="G19" s="550"/>
      <c r="H19" s="575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75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2796</v>
      </c>
      <c r="H21" s="575"/>
    </row>
    <row r="22" spans="1:8" ht="24">
      <c r="A22" s="304" t="s">
        <v>323</v>
      </c>
      <c r="B22" s="305" t="s">
        <v>324</v>
      </c>
      <c r="C22" s="46">
        <v>1766</v>
      </c>
      <c r="D22" s="46">
        <v>3179</v>
      </c>
      <c r="E22" s="304" t="s">
        <v>325</v>
      </c>
      <c r="F22" s="552" t="s">
        <v>326</v>
      </c>
      <c r="G22" s="550"/>
      <c r="H22" s="575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543</v>
      </c>
      <c r="H23" s="575">
        <v>100</v>
      </c>
    </row>
    <row r="24" spans="1:18" ht="12">
      <c r="A24" s="298" t="s">
        <v>331</v>
      </c>
      <c r="B24" s="305" t="s">
        <v>332</v>
      </c>
      <c r="C24" s="46">
        <v>1</v>
      </c>
      <c r="D24" s="46">
        <v>2</v>
      </c>
      <c r="E24" s="301" t="s">
        <v>103</v>
      </c>
      <c r="F24" s="554" t="s">
        <v>333</v>
      </c>
      <c r="G24" s="548">
        <f>SUM(G19:G23)</f>
        <v>3339</v>
      </c>
      <c r="H24" s="548">
        <f>SUM(H19:H23)</f>
        <v>100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6</v>
      </c>
      <c r="D25" s="46">
        <v>511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1773</v>
      </c>
      <c r="D26" s="49">
        <f>SUM(D22:D25)</f>
        <v>3692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5826</v>
      </c>
      <c r="D28" s="50">
        <f>D26+D19</f>
        <v>15130</v>
      </c>
      <c r="E28" s="127" t="s">
        <v>338</v>
      </c>
      <c r="F28" s="554" t="s">
        <v>339</v>
      </c>
      <c r="G28" s="548">
        <f>G13+G15+G24</f>
        <v>4027</v>
      </c>
      <c r="H28" s="548">
        <f>H13+H15+H24</f>
        <v>7695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1799</v>
      </c>
      <c r="H30" s="53">
        <f>IF((D28-H28)&gt;0,D28-H28,0)</f>
        <v>7435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>
        <v>200</v>
      </c>
      <c r="H32" s="550">
        <v>2014</v>
      </c>
    </row>
    <row r="33" spans="1:18" ht="12">
      <c r="A33" s="128" t="s">
        <v>350</v>
      </c>
      <c r="B33" s="306" t="s">
        <v>351</v>
      </c>
      <c r="C33" s="49">
        <f>C28+C31+C32</f>
        <v>5826</v>
      </c>
      <c r="D33" s="49">
        <f>D28+D31+D32</f>
        <v>15130</v>
      </c>
      <c r="E33" s="127" t="s">
        <v>352</v>
      </c>
      <c r="F33" s="554" t="s">
        <v>353</v>
      </c>
      <c r="G33" s="53">
        <f>G32+G31+G28</f>
        <v>4227</v>
      </c>
      <c r="H33" s="53">
        <f>H32+H31+H28</f>
        <v>9709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1599</v>
      </c>
      <c r="H34" s="548">
        <f>IF((D33-H33)&gt;0,D33-H33,0)</f>
        <v>5421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1599</v>
      </c>
      <c r="H39" s="559">
        <f>IF(H34&gt;0,IF(D35+H34&lt;0,0,D35+H34),IF(D34-D35&lt;0,D35-D34,0))</f>
        <v>5421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1599</v>
      </c>
      <c r="H41" s="52">
        <f>IF(D39=0,IF(H39-H40&gt;0,H39-H40+D40,0),IF(D39-D40&lt;0,D40-D39+H40,0))</f>
        <v>5421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5826</v>
      </c>
      <c r="D42" s="53">
        <f>D33+D35+D39</f>
        <v>15130</v>
      </c>
      <c r="E42" s="128" t="s">
        <v>379</v>
      </c>
      <c r="F42" s="129" t="s">
        <v>380</v>
      </c>
      <c r="G42" s="53">
        <f>G39+G33</f>
        <v>5826</v>
      </c>
      <c r="H42" s="53">
        <f>H39+H33</f>
        <v>15130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858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42032</v>
      </c>
      <c r="C48" s="427" t="s">
        <v>381</v>
      </c>
      <c r="D48" s="589" t="s">
        <v>865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0" t="s">
        <v>863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8">
      <selection activeCell="C42" sqref="C4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ИНТЕРКАПИТАЛ ПРОПЪРТИ ДИВЕЛОПМЪНТ АДСИЦ</v>
      </c>
      <c r="C4" s="541" t="s">
        <v>2</v>
      </c>
      <c r="D4" s="541">
        <f>'справка №1-БАЛАНС'!H3</f>
        <v>131397743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01.01.2014-31.12.2014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1809</v>
      </c>
      <c r="D10" s="54">
        <v>2844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-538</v>
      </c>
      <c r="D11" s="54">
        <v>-586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-79</v>
      </c>
      <c r="D13" s="54">
        <v>-142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-330</v>
      </c>
      <c r="D14" s="54">
        <v>-502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</v>
      </c>
      <c r="D17" s="54">
        <v>-6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80</v>
      </c>
      <c r="D19" s="54">
        <v>23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936</v>
      </c>
      <c r="D20" s="55">
        <f>SUM(D10:D19)</f>
        <v>1629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-11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-11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755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-671</v>
      </c>
      <c r="D37" s="54">
        <v>-870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-20</v>
      </c>
      <c r="D38" s="54">
        <v>-1070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-280</v>
      </c>
      <c r="D39" s="54">
        <v>-440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-971</v>
      </c>
      <c r="D42" s="55">
        <f>SUM(D34:D41)</f>
        <v>-1625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-46</v>
      </c>
      <c r="D43" s="55">
        <f>D42+D32+D20</f>
        <v>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103</v>
      </c>
      <c r="D44" s="132">
        <v>100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57</v>
      </c>
      <c r="D45" s="55">
        <f>D44+D43</f>
        <v>103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95"/>
      <c r="D50" s="59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5"/>
      <c r="D52" s="59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F22" sqref="F2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ИНТЕРКАПИТАЛ ПРОПЪРТИ ДИВЕЛОПМЪНТ АДСИЦ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131397743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 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01.01.2014-31.12.2014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6011</v>
      </c>
      <c r="D11" s="58">
        <f>'справка №1-БАЛАНС'!H19</f>
        <v>7651</v>
      </c>
      <c r="E11" s="58">
        <f>'справка №1-БАЛАНС'!H20</f>
        <v>5164</v>
      </c>
      <c r="F11" s="58">
        <f>'справка №1-БАЛАНС'!H22</f>
        <v>1</v>
      </c>
      <c r="G11" s="58">
        <f>'справка №1-БАЛАНС'!H23</f>
        <v>0</v>
      </c>
      <c r="H11" s="60"/>
      <c r="I11" s="58">
        <f>'справка №1-БАЛАНС'!H28+'справка №1-БАЛАНС'!H31</f>
        <v>9437</v>
      </c>
      <c r="J11" s="58">
        <f>'справка №1-БАЛАНС'!H29+'справка №1-БАЛАНС'!H32</f>
        <v>-23655</v>
      </c>
      <c r="K11" s="60"/>
      <c r="L11" s="344">
        <f>SUM(C11:K11)</f>
        <v>4609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6011</v>
      </c>
      <c r="D15" s="61">
        <f aca="true" t="shared" si="2" ref="D15:M15">D11+D12</f>
        <v>7651</v>
      </c>
      <c r="E15" s="61">
        <f t="shared" si="2"/>
        <v>5164</v>
      </c>
      <c r="F15" s="61">
        <f t="shared" si="2"/>
        <v>1</v>
      </c>
      <c r="G15" s="61">
        <f t="shared" si="2"/>
        <v>0</v>
      </c>
      <c r="H15" s="61">
        <f t="shared" si="2"/>
        <v>0</v>
      </c>
      <c r="I15" s="61">
        <f t="shared" si="2"/>
        <v>9437</v>
      </c>
      <c r="J15" s="61">
        <f t="shared" si="2"/>
        <v>-23655</v>
      </c>
      <c r="K15" s="61">
        <f t="shared" si="2"/>
        <v>0</v>
      </c>
      <c r="L15" s="344">
        <f t="shared" si="1"/>
        <v>4609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-1599</v>
      </c>
      <c r="K16" s="60"/>
      <c r="L16" s="344">
        <f t="shared" si="1"/>
        <v>-1599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103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103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>
        <v>103</v>
      </c>
      <c r="F22" s="185"/>
      <c r="G22" s="185"/>
      <c r="H22" s="185"/>
      <c r="I22" s="185"/>
      <c r="J22" s="185"/>
      <c r="K22" s="185"/>
      <c r="L22" s="344">
        <f t="shared" si="1"/>
        <v>103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6011</v>
      </c>
      <c r="D29" s="59">
        <f aca="true" t="shared" si="6" ref="D29:M29">D17+D20+D21+D24+D28+D27+D15+D16</f>
        <v>7651</v>
      </c>
      <c r="E29" s="59">
        <f t="shared" si="6"/>
        <v>5267</v>
      </c>
      <c r="F29" s="59">
        <f t="shared" si="6"/>
        <v>1</v>
      </c>
      <c r="G29" s="59">
        <f t="shared" si="6"/>
        <v>0</v>
      </c>
      <c r="H29" s="59">
        <f t="shared" si="6"/>
        <v>0</v>
      </c>
      <c r="I29" s="59">
        <f t="shared" si="6"/>
        <v>9437</v>
      </c>
      <c r="J29" s="59">
        <f t="shared" si="6"/>
        <v>-25254</v>
      </c>
      <c r="K29" s="59">
        <f t="shared" si="6"/>
        <v>0</v>
      </c>
      <c r="L29" s="344">
        <f t="shared" si="1"/>
        <v>3113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6011</v>
      </c>
      <c r="D32" s="59">
        <f t="shared" si="7"/>
        <v>7651</v>
      </c>
      <c r="E32" s="59">
        <f t="shared" si="7"/>
        <v>5267</v>
      </c>
      <c r="F32" s="59">
        <f t="shared" si="7"/>
        <v>1</v>
      </c>
      <c r="G32" s="59">
        <f t="shared" si="7"/>
        <v>0</v>
      </c>
      <c r="H32" s="59">
        <f t="shared" si="7"/>
        <v>0</v>
      </c>
      <c r="I32" s="59">
        <f t="shared" si="7"/>
        <v>9437</v>
      </c>
      <c r="J32" s="59">
        <f t="shared" si="7"/>
        <v>-25254</v>
      </c>
      <c r="K32" s="59">
        <f t="shared" si="7"/>
        <v>0</v>
      </c>
      <c r="L32" s="344">
        <f t="shared" si="1"/>
        <v>3113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859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7" t="s">
        <v>381</v>
      </c>
      <c r="E38" s="597"/>
      <c r="F38" s="597" t="s">
        <v>865</v>
      </c>
      <c r="G38" s="597"/>
      <c r="H38" s="597"/>
      <c r="I38" s="597"/>
      <c r="J38" s="15" t="s">
        <v>854</v>
      </c>
      <c r="K38" s="15"/>
      <c r="L38" s="597" t="s">
        <v>863</v>
      </c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2">
      <selection activeCell="R18" sqref="R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383</v>
      </c>
      <c r="B2" s="607"/>
      <c r="C2" s="608" t="str">
        <f>'справка №1-БАЛАНС'!E3</f>
        <v>ИНТЕРКАПИТАЛ ПРОПЪРТИ ДИВЕЛОПМЪНТ АДСИЦ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131397743</v>
      </c>
      <c r="P2" s="483"/>
      <c r="Q2" s="483"/>
      <c r="R2" s="526"/>
    </row>
    <row r="3" spans="1:18" ht="15">
      <c r="A3" s="606" t="s">
        <v>5</v>
      </c>
      <c r="B3" s="607"/>
      <c r="C3" s="609" t="str">
        <f>'справка №1-БАЛАНС'!E5</f>
        <v>01.01.2014-31.12.2014</v>
      </c>
      <c r="D3" s="609"/>
      <c r="E3" s="609"/>
      <c r="F3" s="485"/>
      <c r="G3" s="485"/>
      <c r="H3" s="485"/>
      <c r="I3" s="485"/>
      <c r="J3" s="485"/>
      <c r="K3" s="485"/>
      <c r="L3" s="485"/>
      <c r="M3" s="610" t="s">
        <v>4</v>
      </c>
      <c r="N3" s="61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1" t="s">
        <v>463</v>
      </c>
      <c r="B5" s="612"/>
      <c r="C5" s="603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7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78" t="s">
        <v>528</v>
      </c>
      <c r="R5" s="578" t="s">
        <v>529</v>
      </c>
    </row>
    <row r="6" spans="1:18" s="100" customFormat="1" ht="48">
      <c r="A6" s="613"/>
      <c r="B6" s="580"/>
      <c r="C6" s="604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7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79"/>
      <c r="R6" s="57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5074</v>
      </c>
      <c r="E9" s="189"/>
      <c r="F9" s="189"/>
      <c r="G9" s="74">
        <f>D9+E9-F9</f>
        <v>5074</v>
      </c>
      <c r="H9" s="65">
        <v>103</v>
      </c>
      <c r="I9" s="65"/>
      <c r="J9" s="74">
        <f>G9+H9-I9</f>
        <v>5177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5177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/>
      <c r="L11" s="65">
        <v>1</v>
      </c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7052</v>
      </c>
      <c r="E15" s="457">
        <v>21</v>
      </c>
      <c r="F15" s="457"/>
      <c r="G15" s="74">
        <f t="shared" si="2"/>
        <v>7073</v>
      </c>
      <c r="H15" s="458"/>
      <c r="I15" s="458"/>
      <c r="J15" s="74">
        <f t="shared" si="3"/>
        <v>7073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7073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548</v>
      </c>
      <c r="E16" s="189"/>
      <c r="F16" s="189"/>
      <c r="G16" s="74">
        <f t="shared" si="2"/>
        <v>548</v>
      </c>
      <c r="H16" s="65"/>
      <c r="I16" s="65"/>
      <c r="J16" s="74">
        <f t="shared" si="3"/>
        <v>548</v>
      </c>
      <c r="K16" s="65">
        <v>176</v>
      </c>
      <c r="L16" s="65">
        <v>55</v>
      </c>
      <c r="M16" s="65"/>
      <c r="N16" s="74">
        <f t="shared" si="4"/>
        <v>231</v>
      </c>
      <c r="O16" s="65"/>
      <c r="P16" s="65"/>
      <c r="Q16" s="74">
        <f aca="true" t="shared" si="5" ref="Q16:Q25">N16+O16-P16</f>
        <v>231</v>
      </c>
      <c r="R16" s="74">
        <f aca="true" t="shared" si="6" ref="R16:R25">J16-Q16</f>
        <v>317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12675</v>
      </c>
      <c r="E17" s="194">
        <f>SUM(E9:E16)</f>
        <v>21</v>
      </c>
      <c r="F17" s="194">
        <f>SUM(F9:F16)</f>
        <v>0</v>
      </c>
      <c r="G17" s="74">
        <f t="shared" si="2"/>
        <v>12696</v>
      </c>
      <c r="H17" s="75">
        <f>SUM(H9:H16)</f>
        <v>103</v>
      </c>
      <c r="I17" s="75">
        <f>SUM(I9:I16)</f>
        <v>0</v>
      </c>
      <c r="J17" s="74">
        <f t="shared" si="3"/>
        <v>12799</v>
      </c>
      <c r="K17" s="75">
        <f>SUM(K9:K16)</f>
        <v>176</v>
      </c>
      <c r="L17" s="75">
        <f>SUM(L9:L16)</f>
        <v>56</v>
      </c>
      <c r="M17" s="75">
        <f>SUM(M9:M16)</f>
        <v>0</v>
      </c>
      <c r="N17" s="74">
        <f t="shared" si="4"/>
        <v>232</v>
      </c>
      <c r="O17" s="75">
        <f>SUM(O9:O16)</f>
        <v>0</v>
      </c>
      <c r="P17" s="75">
        <f>SUM(P9:P16)</f>
        <v>0</v>
      </c>
      <c r="Q17" s="74">
        <f t="shared" si="5"/>
        <v>232</v>
      </c>
      <c r="R17" s="74">
        <f t="shared" si="6"/>
        <v>12567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37986</v>
      </c>
      <c r="E18" s="187">
        <v>301</v>
      </c>
      <c r="F18" s="187">
        <v>2144</v>
      </c>
      <c r="G18" s="74">
        <f t="shared" si="2"/>
        <v>36143</v>
      </c>
      <c r="H18" s="63"/>
      <c r="I18" s="63"/>
      <c r="J18" s="74">
        <f t="shared" si="3"/>
        <v>36143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36143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5</v>
      </c>
      <c r="E27" s="192">
        <f aca="true" t="shared" si="8" ref="E27:P27">SUM(E28:E31)</f>
        <v>1635</v>
      </c>
      <c r="F27" s="192">
        <f t="shared" si="8"/>
        <v>1635</v>
      </c>
      <c r="G27" s="71">
        <f t="shared" si="2"/>
        <v>5</v>
      </c>
      <c r="H27" s="70">
        <f t="shared" si="8"/>
        <v>0</v>
      </c>
      <c r="I27" s="70">
        <f t="shared" si="8"/>
        <v>0</v>
      </c>
      <c r="J27" s="71">
        <f t="shared" si="3"/>
        <v>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5</v>
      </c>
      <c r="E28" s="189">
        <v>1635</v>
      </c>
      <c r="F28" s="189">
        <v>1635</v>
      </c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5</v>
      </c>
      <c r="E38" s="194">
        <f aca="true" t="shared" si="12" ref="E38:P38">E27+E32+E37</f>
        <v>1635</v>
      </c>
      <c r="F38" s="194">
        <f t="shared" si="12"/>
        <v>1635</v>
      </c>
      <c r="G38" s="74">
        <f t="shared" si="2"/>
        <v>5</v>
      </c>
      <c r="H38" s="75">
        <f t="shared" si="12"/>
        <v>0</v>
      </c>
      <c r="I38" s="75">
        <f t="shared" si="12"/>
        <v>0</v>
      </c>
      <c r="J38" s="74">
        <f t="shared" si="3"/>
        <v>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50669</v>
      </c>
      <c r="E40" s="438">
        <f>E17+E18+E19+E25+E38+E39</f>
        <v>1957</v>
      </c>
      <c r="F40" s="438">
        <f aca="true" t="shared" si="13" ref="F40:R40">F17+F18+F19+F25+F38+F39</f>
        <v>3779</v>
      </c>
      <c r="G40" s="438">
        <f t="shared" si="13"/>
        <v>48847</v>
      </c>
      <c r="H40" s="438">
        <f t="shared" si="13"/>
        <v>103</v>
      </c>
      <c r="I40" s="438">
        <f t="shared" si="13"/>
        <v>0</v>
      </c>
      <c r="J40" s="438">
        <f t="shared" si="13"/>
        <v>48950</v>
      </c>
      <c r="K40" s="438">
        <f t="shared" si="13"/>
        <v>179</v>
      </c>
      <c r="L40" s="438">
        <f t="shared" si="13"/>
        <v>56</v>
      </c>
      <c r="M40" s="438">
        <f t="shared" si="13"/>
        <v>0</v>
      </c>
      <c r="N40" s="438">
        <f t="shared" si="13"/>
        <v>235</v>
      </c>
      <c r="O40" s="438">
        <f t="shared" si="13"/>
        <v>0</v>
      </c>
      <c r="P40" s="438">
        <f t="shared" si="13"/>
        <v>0</v>
      </c>
      <c r="Q40" s="438">
        <f t="shared" si="13"/>
        <v>235</v>
      </c>
      <c r="R40" s="438">
        <f t="shared" si="13"/>
        <v>48715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5" t="s">
        <v>865</v>
      </c>
      <c r="L44" s="605"/>
      <c r="M44" s="605"/>
      <c r="N44" s="605"/>
      <c r="O44" s="581" t="s">
        <v>862</v>
      </c>
      <c r="P44" s="577"/>
      <c r="Q44" s="577"/>
      <c r="R44" s="57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C80" sqref="C8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ИНТЕРКАПИТАЛ ПРОПЪРТИ ДИВЕЛОПМЪНТ АДСИЦ</v>
      </c>
      <c r="C3" s="621"/>
      <c r="D3" s="526" t="s">
        <v>2</v>
      </c>
      <c r="E3" s="107">
        <f>'справка №1-БАЛАНС'!H3</f>
        <v>131397743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01.01.2014-31.12.2014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1931</v>
      </c>
      <c r="D24" s="119">
        <f>SUM(D25:D27)</f>
        <v>1931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1931</v>
      </c>
      <c r="D26" s="108">
        <v>1931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4000</v>
      </c>
      <c r="D28" s="108">
        <v>4000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214</v>
      </c>
      <c r="D29" s="108">
        <v>214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262</v>
      </c>
      <c r="D38" s="105">
        <f>SUM(D39:D42)</f>
        <v>262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262</v>
      </c>
      <c r="D42" s="108">
        <v>262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6407</v>
      </c>
      <c r="D43" s="104">
        <f>D24+D28+D29+D31+D30+D32+D33+D38</f>
        <v>6407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6407</v>
      </c>
      <c r="D44" s="103">
        <f>D43+D21+D19+D9</f>
        <v>6407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191</v>
      </c>
      <c r="D56" s="103">
        <f>D57+D59</f>
        <v>0</v>
      </c>
      <c r="E56" s="119">
        <f t="shared" si="1"/>
        <v>191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191</v>
      </c>
      <c r="D57" s="108"/>
      <c r="E57" s="119">
        <f t="shared" si="1"/>
        <v>191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4890</v>
      </c>
      <c r="D63" s="108"/>
      <c r="E63" s="119">
        <f t="shared" si="1"/>
        <v>4890</v>
      </c>
      <c r="F63" s="110"/>
    </row>
    <row r="64" spans="1:6" ht="12">
      <c r="A64" s="396" t="s">
        <v>705</v>
      </c>
      <c r="B64" s="397" t="s">
        <v>706</v>
      </c>
      <c r="C64" s="108">
        <v>2403</v>
      </c>
      <c r="D64" s="108"/>
      <c r="E64" s="119">
        <f t="shared" si="1"/>
        <v>2403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7484</v>
      </c>
      <c r="D66" s="103">
        <f>D52+D56+D61+D62+D63+D64</f>
        <v>0</v>
      </c>
      <c r="E66" s="119">
        <f t="shared" si="1"/>
        <v>7484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2010</v>
      </c>
      <c r="D71" s="105">
        <f>SUM(D72:D74)</f>
        <v>2010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2010</v>
      </c>
      <c r="D74" s="108">
        <v>2010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23129</v>
      </c>
      <c r="D75" s="103">
        <f>D76+D78</f>
        <v>23129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21482</v>
      </c>
      <c r="D76" s="108">
        <v>21482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1647</v>
      </c>
      <c r="D78" s="108">
        <v>1647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978</v>
      </c>
      <c r="D80" s="103">
        <f>SUM(D81:D84)</f>
        <v>978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978</v>
      </c>
      <c r="D82" s="108">
        <v>978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13468</v>
      </c>
      <c r="D85" s="104">
        <f>SUM(D86:D90)+D94</f>
        <v>13468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4488</v>
      </c>
      <c r="D87" s="108">
        <v>4488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8809</v>
      </c>
      <c r="D88" s="108">
        <v>8809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68</v>
      </c>
      <c r="D89" s="108">
        <v>68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87</v>
      </c>
      <c r="D90" s="103">
        <f>SUM(D91:D93)</f>
        <v>87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57</v>
      </c>
      <c r="D92" s="108">
        <v>57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30</v>
      </c>
      <c r="D93" s="108">
        <v>30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16</v>
      </c>
      <c r="D94" s="108">
        <v>16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8290</v>
      </c>
      <c r="D95" s="108">
        <v>8290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47875</v>
      </c>
      <c r="D96" s="104">
        <f>D85+D80+D75+D71+D95</f>
        <v>47875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55359</v>
      </c>
      <c r="D97" s="104">
        <f>D96+D68+D66</f>
        <v>47875</v>
      </c>
      <c r="E97" s="104">
        <f>E96+E68+E66</f>
        <v>7484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868</v>
      </c>
      <c r="B109" s="615"/>
      <c r="C109" s="615" t="s">
        <v>864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9055118110236221" bottom="0.7874015748031497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ИНТЕРКАПИТАЛ ПРОПЪРТИ ДИВЕЛОПМЪНТ АДСИЦ</v>
      </c>
      <c r="C4" s="623"/>
      <c r="D4" s="623"/>
      <c r="E4" s="623"/>
      <c r="F4" s="623"/>
      <c r="G4" s="628" t="s">
        <v>2</v>
      </c>
      <c r="H4" s="628"/>
      <c r="I4" s="500">
        <f>'справка №1-БАЛАНС'!H3</f>
        <v>131397743</v>
      </c>
    </row>
    <row r="5" spans="1:9" ht="15">
      <c r="A5" s="501" t="s">
        <v>5</v>
      </c>
      <c r="B5" s="624" t="str">
        <f>'справка №1-БАЛАНС'!E5</f>
        <v>01.01.2014-31.12.2014</v>
      </c>
      <c r="C5" s="624"/>
      <c r="D5" s="624"/>
      <c r="E5" s="624"/>
      <c r="F5" s="624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779</v>
      </c>
      <c r="B30" s="625" t="s">
        <v>871</v>
      </c>
      <c r="C30" s="625"/>
      <c r="D30" s="459" t="s">
        <v>818</v>
      </c>
      <c r="E30" s="622" t="s">
        <v>865</v>
      </c>
      <c r="F30" s="622"/>
      <c r="G30" s="622"/>
      <c r="H30" s="420" t="s">
        <v>780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622" t="s">
        <v>863</v>
      </c>
      <c r="I31" s="622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8"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ИНТЕРКАПИТАЛ ПРОПЪРТИ ДИВЕЛОПМЪНТ АДСИЦ</v>
      </c>
      <c r="C5" s="629"/>
      <c r="D5" s="629"/>
      <c r="E5" s="570" t="s">
        <v>2</v>
      </c>
      <c r="F5" s="451">
        <f>'справка №1-БАЛАНС'!H3</f>
        <v>131397743</v>
      </c>
    </row>
    <row r="6" spans="1:13" ht="15" customHeight="1">
      <c r="A6" s="27" t="s">
        <v>821</v>
      </c>
      <c r="B6" s="630" t="str">
        <f>'справка №1-БАЛАНС'!E5</f>
        <v>01.01.2014-31.12.2014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5</v>
      </c>
      <c r="D79" s="429"/>
      <c r="E79" s="429">
        <f>E78+E61+E44+E27</f>
        <v>0</v>
      </c>
      <c r="F79" s="442">
        <f>F78+F61+F44+F27</f>
        <v>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1" t="s">
        <v>864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862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2015-03-31T11:36:42Z</cp:lastPrinted>
  <dcterms:created xsi:type="dcterms:W3CDTF">2000-06-29T12:02:40Z</dcterms:created>
  <dcterms:modified xsi:type="dcterms:W3CDTF">2015-03-31T21:35:05Z</dcterms:modified>
  <cp:category/>
  <cp:version/>
  <cp:contentType/>
  <cp:contentStatus/>
</cp:coreProperties>
</file>